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mnst\Desktop\整合代工案\"/>
    </mc:Choice>
  </mc:AlternateContent>
  <bookViews>
    <workbookView xWindow="0" yWindow="0" windowWidth="28800" windowHeight="12390"/>
  </bookViews>
  <sheets>
    <sheet name="製程整合代工單(學界)" sheetId="5" r:id="rId1"/>
    <sheet name="製程整合代工單(業界)" sheetId="11" r:id="rId2"/>
    <sheet name="工作表1" sheetId="10" state="hidden" r:id="rId3"/>
  </sheets>
  <definedNames>
    <definedName name="PR_coating">工作表1!$S$3:$S$32</definedName>
    <definedName name="wafer__型態" localSheetId="1">工作表1!$L$2:$L$4</definedName>
    <definedName name="wafer__型態" localSheetId="0">工作表1!$L$2:$L$4</definedName>
    <definedName name="wafer__型態">#REF!</definedName>
    <definedName name="片數" localSheetId="1">工作表1!$M$2:$M$56</definedName>
    <definedName name="片數" localSheetId="0">工作表1!$M$2:$M$56</definedName>
    <definedName name="片數">#REF!</definedName>
    <definedName name="狀態" localSheetId="1">工作表1!$P$2:$P$5</definedName>
    <definedName name="狀態" localSheetId="0">工作表1!$P$2:$P$5</definedName>
    <definedName name="狀態">#REF!</definedName>
    <definedName name="參數測試__Y_N" localSheetId="1">工作表1!$N$2:$N$4</definedName>
    <definedName name="參數測試__Y_N" localSheetId="0">工作表1!$N$2:$N$4</definedName>
    <definedName name="參數測試__Y_N">#REF!</definedName>
    <definedName name="設備" localSheetId="1">工作表1!$G$2:$G$65</definedName>
    <definedName name="設備" localSheetId="0">工作表1!$G$2:$G$65</definedName>
    <definedName name="設備">#REF!</definedName>
    <definedName name="電子束微影系統">工作表1!$G$3:$G$8</definedName>
    <definedName name="製程內容" localSheetId="1">工作表1!$S$2:$S$36</definedName>
    <definedName name="製程內容" localSheetId="0">工作表1!$S$2:$S$36</definedName>
    <definedName name="製程內容">#REF!</definedName>
    <definedName name="操作方式" localSheetId="1">工作表1!$O$2:$O$4</definedName>
    <definedName name="操作方式" localSheetId="0">工作表1!$O$2:$O$4</definedName>
    <definedName name="操作方式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1" l="1"/>
  <c r="L6" i="11"/>
  <c r="M6" i="11" s="1"/>
  <c r="F7" i="11"/>
  <c r="L7" i="11"/>
  <c r="M7" i="11"/>
  <c r="F8" i="11"/>
  <c r="L8" i="11"/>
  <c r="M8" i="11" s="1"/>
  <c r="F9" i="11"/>
  <c r="L9" i="11"/>
  <c r="M9" i="11"/>
  <c r="F10" i="11"/>
  <c r="L10" i="11"/>
  <c r="M10" i="11" s="1"/>
  <c r="F11" i="11"/>
  <c r="L11" i="11"/>
  <c r="M11" i="11"/>
  <c r="F12" i="11"/>
  <c r="L12" i="11"/>
  <c r="M12" i="11" s="1"/>
  <c r="F13" i="11"/>
  <c r="L13" i="11"/>
  <c r="M13" i="11"/>
  <c r="F14" i="11"/>
  <c r="L14" i="11"/>
  <c r="M14" i="11" s="1"/>
  <c r="P8" i="5"/>
  <c r="L8" i="5"/>
  <c r="M8" i="5" s="1"/>
  <c r="F8" i="5"/>
  <c r="P7" i="5" l="1"/>
  <c r="L7" i="5"/>
  <c r="M7" i="5" s="1"/>
  <c r="F7" i="5"/>
  <c r="P6" i="5"/>
  <c r="L6" i="5"/>
  <c r="M6" i="5" s="1"/>
  <c r="F6" i="5"/>
  <c r="P5" i="11"/>
  <c r="L5" i="11"/>
  <c r="M5" i="11" s="1"/>
  <c r="F5" i="11"/>
  <c r="D64" i="10" l="1"/>
  <c r="A64" i="10"/>
  <c r="D63" i="10"/>
  <c r="A63" i="10"/>
  <c r="D62" i="10"/>
  <c r="A62" i="10"/>
  <c r="D61" i="10"/>
  <c r="A61" i="10"/>
  <c r="D60" i="10"/>
  <c r="A60" i="10"/>
  <c r="D59" i="10"/>
  <c r="A59" i="10"/>
  <c r="D58" i="10"/>
  <c r="A58" i="10"/>
  <c r="D57" i="10"/>
  <c r="A57" i="10"/>
  <c r="D56" i="10"/>
  <c r="A56" i="10"/>
  <c r="D55" i="10"/>
  <c r="A55" i="10"/>
  <c r="D54" i="10"/>
  <c r="A54" i="10"/>
  <c r="D53" i="10"/>
  <c r="A53" i="10"/>
  <c r="D52" i="10"/>
  <c r="A52" i="10"/>
  <c r="D51" i="10"/>
  <c r="A51" i="10"/>
  <c r="D50" i="10"/>
  <c r="A50" i="10"/>
  <c r="D49" i="10"/>
  <c r="A49" i="10"/>
  <c r="D48" i="10"/>
  <c r="A48" i="10"/>
  <c r="D47" i="10"/>
  <c r="A47" i="10"/>
  <c r="D46" i="10"/>
  <c r="A46" i="10"/>
  <c r="D45" i="10"/>
  <c r="A45" i="10"/>
  <c r="D44" i="10"/>
  <c r="A44" i="10"/>
  <c r="D43" i="10"/>
  <c r="A43" i="10"/>
  <c r="D42" i="10"/>
  <c r="A42" i="10"/>
  <c r="D41" i="10"/>
  <c r="A41" i="10"/>
  <c r="D40" i="10"/>
  <c r="A40" i="10"/>
  <c r="D39" i="10"/>
  <c r="A39" i="10"/>
  <c r="D38" i="10"/>
  <c r="A38" i="10"/>
  <c r="D37" i="10"/>
  <c r="A37" i="10"/>
  <c r="D36" i="10"/>
  <c r="A36" i="10"/>
  <c r="D35" i="10"/>
  <c r="A35" i="10"/>
  <c r="D34" i="10"/>
  <c r="A34" i="10"/>
  <c r="D33" i="10"/>
  <c r="A33" i="10"/>
  <c r="D32" i="10"/>
  <c r="A32" i="10"/>
  <c r="D31" i="10"/>
  <c r="A31" i="10"/>
  <c r="D30" i="10"/>
  <c r="A30" i="10"/>
  <c r="D29" i="10"/>
  <c r="A29" i="10"/>
  <c r="D28" i="10"/>
  <c r="A28" i="10"/>
  <c r="D27" i="10"/>
  <c r="A27" i="10"/>
  <c r="D26" i="10"/>
  <c r="A26" i="10"/>
  <c r="D25" i="10"/>
  <c r="A25" i="10"/>
  <c r="D24" i="10"/>
  <c r="A24" i="10"/>
  <c r="D23" i="10"/>
  <c r="A23" i="10"/>
  <c r="D22" i="10"/>
  <c r="A22" i="10"/>
  <c r="D21" i="10"/>
  <c r="A21" i="10"/>
  <c r="D20" i="10"/>
  <c r="A20" i="10"/>
  <c r="D19" i="10"/>
  <c r="A19" i="10"/>
  <c r="D18" i="10"/>
  <c r="A18" i="10"/>
  <c r="D17" i="10"/>
  <c r="A17" i="10"/>
  <c r="D16" i="10"/>
  <c r="A16" i="10"/>
  <c r="D15" i="10"/>
  <c r="A15" i="10"/>
  <c r="D14" i="10"/>
  <c r="A14" i="10"/>
  <c r="D13" i="10"/>
  <c r="A13" i="10"/>
  <c r="D12" i="10"/>
  <c r="A12" i="10"/>
  <c r="D11" i="10"/>
  <c r="A11" i="10"/>
  <c r="D10" i="10"/>
  <c r="A10" i="10"/>
  <c r="D9" i="10"/>
  <c r="A9" i="10"/>
  <c r="D8" i="10"/>
  <c r="A8" i="10"/>
  <c r="D7" i="10"/>
  <c r="A7" i="10"/>
  <c r="D6" i="10"/>
  <c r="A6" i="10"/>
  <c r="D5" i="10"/>
  <c r="A5" i="10"/>
  <c r="D4" i="10"/>
  <c r="A4" i="10"/>
  <c r="D3" i="10"/>
  <c r="A3" i="10"/>
  <c r="D2" i="10"/>
  <c r="A2" i="10"/>
  <c r="P5" i="5"/>
  <c r="L5" i="5"/>
  <c r="M5" i="5" s="1"/>
  <c r="F5" i="5"/>
</calcChain>
</file>

<file path=xl/sharedStrings.xml><?xml version="1.0" encoding="utf-8"?>
<sst xmlns="http://schemas.openxmlformats.org/spreadsheetml/2006/main" count="1227" uniqueCount="356">
  <si>
    <t>片數</t>
    <phoneticPr fontId="3" type="noConversion"/>
  </si>
  <si>
    <t>參數測試
(Y/N)</t>
    <phoneticPr fontId="3" type="noConversion"/>
  </si>
  <si>
    <t>備註</t>
    <phoneticPr fontId="3" type="noConversion"/>
  </si>
  <si>
    <t>代工時間</t>
    <phoneticPr fontId="3" type="noConversion"/>
  </si>
  <si>
    <t>費用/(hr)</t>
    <phoneticPr fontId="3" type="noConversion"/>
  </si>
  <si>
    <t>費用</t>
    <phoneticPr fontId="3" type="noConversion"/>
  </si>
  <si>
    <t>費用(%)</t>
    <phoneticPr fontId="3" type="noConversion"/>
  </si>
  <si>
    <t>雙面對準/UV光感奈米壓印機   Double-Side Mask Aligner/UV Imprinter</t>
  </si>
  <si>
    <t>單面光罩對準機   Single-Side Mask Aligner</t>
  </si>
  <si>
    <t>CO2雷射雕刻系統   CO2 Laser Micro-Machining System</t>
  </si>
  <si>
    <t>旋轉塗佈儀 II   Spin Coater II</t>
  </si>
  <si>
    <t>反應式離子蝕刻機   Reactive Ion Etching, RIE</t>
  </si>
  <si>
    <t>奈米深蝕刻系統(感應耦合離子電漿)   Inductive Coupled Plasma Etching System, ICP</t>
  </si>
  <si>
    <t>化學濕式操作台   Chemical Wet Bench</t>
  </si>
  <si>
    <t>晶圓切割機   Wafer Cutting Machine</t>
  </si>
  <si>
    <t>奈米壓印-熱壓成型奈米轉印機   Nano Hot Embosser</t>
  </si>
  <si>
    <t>二氧化碳超臨界乾燥機   CO2 Supercritical Dry Release Machine</t>
  </si>
  <si>
    <t>電漿輔助式分子束磊晶系統   Plasma-Assisted Molecular Beam Epitaxy System</t>
  </si>
  <si>
    <t>電子束蒸鍍機 I   E-beam Evaporator I</t>
  </si>
  <si>
    <t>電子束蒸鍍機 II   E-beam Evaporator II</t>
  </si>
  <si>
    <t>磁控濺鍍機   Magnetron Sputter Deposition System</t>
  </si>
  <si>
    <t>共濺鍍機   Co-Sputter Deposition System</t>
  </si>
  <si>
    <t>聚對二甲基苯沉積系統   Parylene Vapor Deposition System</t>
  </si>
  <si>
    <t>快速退火爐   Rapid Thermal Annealing Furnace</t>
  </si>
  <si>
    <t>3吋化學氣相沉積石墨烯設備   3 Inch Chemical Vapor Deposition for Graphene</t>
  </si>
  <si>
    <t>石墨烯轉移   Graphene Transfer</t>
  </si>
  <si>
    <t>表面粗度儀   Alpha-Step Profilometer</t>
  </si>
  <si>
    <t>Dimension Icon 多功能掃描式探針顯微鏡   Dimension Icon (Multi-Functional Scanning Probe Microscope)</t>
  </si>
  <si>
    <t>奈米壓痕試驗機 I (含三維量測)   Nano-Indentation System I, MTS XP</t>
  </si>
  <si>
    <t>奈米壓痕試驗機 II   Nano-Indentation System II; MTS G200</t>
  </si>
  <si>
    <t>奈微拉伸試驗機   Micro/Nano Tensile Tester</t>
  </si>
  <si>
    <t>TEM2100+FIB 套餐   TEM2100+FIB Set</t>
  </si>
  <si>
    <t>TEM2100+FIB 套餐/EDS   TEM2100+FIB Set/EDS</t>
  </si>
  <si>
    <t>雙束型聚焦離子束儀 (定點或剖面切割分析)   DB-FIB (Cross Section or Pattern Defined)</t>
  </si>
  <si>
    <t>雙束型聚焦離子束儀 (定點或剖面切割分析)/EDS   DB-FIB (Cross Section or Pattern Defined)/EDS</t>
  </si>
  <si>
    <t>雙束型聚焦離子束儀 (TEM試片製備)   DB-FIB (TEM Preparation)</t>
  </si>
  <si>
    <t>雙束型聚焦離子束儀 (TEM試片製備)/EDS   DB-FIB (TEM Preparation)/EDS</t>
  </si>
  <si>
    <t>雙束型聚焦離子束儀/Omni Probe   DB-FIB/Omni Probe</t>
  </si>
  <si>
    <t>精密離子拋光機   PIPS</t>
  </si>
  <si>
    <t>研磨拋光機   Grinder and Polisher</t>
  </si>
  <si>
    <t>高解析熱場發射掃描式電子顯微鏡 I   JEOL JSM-7000F</t>
  </si>
  <si>
    <t>高解析熱場發射掃描式電子顯微鏡 I/EDS   JEOL JSM-7000F/EDS</t>
  </si>
  <si>
    <t>高解析熱場發射掃描式電子顯微鏡 I/CL   JEOL JSM-7000F/CL</t>
  </si>
  <si>
    <t>高解析熱場發射掃描式電子顯微鏡 II   FE-SEM II w EDS/EBSD, JEOL JSM-7001F</t>
  </si>
  <si>
    <t>高解析熱場發射掃描式電子顯微鏡 II/EDS   FE-SEM II w EDS/EBSD, JEOL JSM-7001F/EDS</t>
  </si>
  <si>
    <t>高解析熱場發射掃描式電子顯微鏡 II/EBSD   FE-SEM II w EDS/EBSD, JEOL JSM-7001F/EBSD</t>
  </si>
  <si>
    <t>可變真空掃描式電子顯微鏡   Variable Pressure SEM w Probe, Zeiss EVO 50</t>
  </si>
  <si>
    <t>可變真空掃描式電子顯微鏡/EDS   Variable Pressure SEM w Probe, Zeiss EVO 50/EDS</t>
  </si>
  <si>
    <t>桌上型掃描式電子顯微鏡   Tabletop SEM</t>
  </si>
  <si>
    <t>穿透式電子顯微鏡   TEM, JEOL JEM-2010</t>
  </si>
  <si>
    <t>高解析場發射掃描穿透式電子顯微鏡   JEOL TEM-2100F</t>
  </si>
  <si>
    <t>高解析場發射掃描穿透式電子顯微鏡/EDS   JEOL TEM-2100F/EDS</t>
  </si>
  <si>
    <t>高解析場發射掃描穿透式電子顯微鏡/EELS   JEOL TEM-2100F/EELS</t>
  </si>
  <si>
    <t>In-Situ 奈米壓痕試驗機@高解析場發射掃描穿透式電子顯微鏡   In-Situ Nano-Indentation System @ JEOL TEM-2010F</t>
  </si>
  <si>
    <t>多光子激發掃描顯微鏡   Multiphoton Excitation Microscopy</t>
  </si>
  <si>
    <t>微拉曼及微光激發光譜儀   Micro-Raman &amp; Micro-PL Spectrometer</t>
  </si>
  <si>
    <t>微拉曼及微光激發光譜儀 (含低溫)   Micro-Raman &amp; Micro-PL Spectrometer (Low Temp. included)</t>
  </si>
  <si>
    <t>拉曼光譜儀/顯微鏡   Raman Spectrometer/Microscopes</t>
  </si>
  <si>
    <t>紫外光-可見光-近紅外光分光光譜儀   UV/Visible/NIR Spectrophotometer</t>
  </si>
  <si>
    <t>橢圓偏光儀   Ellipsometer</t>
  </si>
  <si>
    <t>接觸角量測儀   Contact Angle Meter</t>
  </si>
  <si>
    <t>X光繞射儀   X-Ray Diffractometer</t>
  </si>
  <si>
    <t>動態光散射儀   Dynamic Light Scattering</t>
  </si>
  <si>
    <t>奈米粒子追蹤分析儀   Nanoparticle Tracking Analysis</t>
  </si>
  <si>
    <t>學界</t>
  </si>
  <si>
    <t> 2200</t>
  </si>
  <si>
    <t> 1500</t>
  </si>
  <si>
    <t> 1400</t>
  </si>
  <si>
    <t> 1300</t>
  </si>
  <si>
    <t> 800</t>
  </si>
  <si>
    <t> 1800</t>
  </si>
  <si>
    <t> 2300</t>
  </si>
  <si>
    <t> 1350</t>
  </si>
  <si>
    <t> 9000</t>
  </si>
  <si>
    <t> 1900</t>
  </si>
  <si>
    <t> 1700</t>
  </si>
  <si>
    <t> 1100</t>
  </si>
  <si>
    <t> 333</t>
  </si>
  <si>
    <t> 6000</t>
  </si>
  <si>
    <t> 1000</t>
  </si>
  <si>
    <t> 1600</t>
  </si>
  <si>
    <t> 2600</t>
  </si>
  <si>
    <t> 1200</t>
  </si>
  <si>
    <t> 6500</t>
  </si>
  <si>
    <t> 2700</t>
  </si>
  <si>
    <t> 2800</t>
  </si>
  <si>
    <t> 3000</t>
  </si>
  <si>
    <t> 2000</t>
  </si>
  <si>
    <t> 2100</t>
  </si>
  <si>
    <t> 2400</t>
  </si>
  <si>
    <t> 1050</t>
  </si>
  <si>
    <t> 1450</t>
  </si>
  <si>
    <t>3300 </t>
  </si>
  <si>
    <t>2250 </t>
  </si>
  <si>
    <t>2100 </t>
  </si>
  <si>
    <t>1950 </t>
  </si>
  <si>
    <t>1200 </t>
  </si>
  <si>
    <t>2700 </t>
  </si>
  <si>
    <t>3450 </t>
  </si>
  <si>
    <t>2025 </t>
  </si>
  <si>
    <t>13500 </t>
  </si>
  <si>
    <t>2850 </t>
  </si>
  <si>
    <t>2550 </t>
  </si>
  <si>
    <t>1650 </t>
  </si>
  <si>
    <t>333 </t>
  </si>
  <si>
    <t>6000 </t>
  </si>
  <si>
    <t>1500 </t>
  </si>
  <si>
    <t>2400 </t>
  </si>
  <si>
    <t>3900 </t>
  </si>
  <si>
    <t>1800 </t>
  </si>
  <si>
    <t>11000 </t>
  </si>
  <si>
    <t>12000 </t>
  </si>
  <si>
    <t>4000 </t>
  </si>
  <si>
    <t>5000 </t>
  </si>
  <si>
    <t>5500 </t>
  </si>
  <si>
    <t>3000 </t>
  </si>
  <si>
    <t>3500 </t>
  </si>
  <si>
    <t>3800 </t>
  </si>
  <si>
    <t>2750 </t>
  </si>
  <si>
    <t>3200 </t>
  </si>
  <si>
    <t>3600 </t>
  </si>
  <si>
    <t>3700 </t>
  </si>
  <si>
    <t>4500 </t>
  </si>
  <si>
    <t>1575 </t>
  </si>
  <si>
    <t>2175 </t>
  </si>
  <si>
    <t>電子束微影系統</t>
  </si>
  <si>
    <t>電子束微影系統</t>
    <phoneticPr fontId="3" type="noConversion"/>
  </si>
  <si>
    <t>雙面對準/UV光感奈米壓印機   Double-Side Mask Aligner/UV Imprinter</t>
    <phoneticPr fontId="3" type="noConversion"/>
  </si>
  <si>
    <t>學界</t>
    <phoneticPr fontId="3" type="noConversion"/>
  </si>
  <si>
    <t>業界</t>
  </si>
  <si>
    <t>業界</t>
    <phoneticPr fontId="3" type="noConversion"/>
  </si>
  <si>
    <t>設備</t>
  </si>
  <si>
    <t>設備</t>
    <phoneticPr fontId="3" type="noConversion"/>
  </si>
  <si>
    <t>01</t>
    <phoneticPr fontId="3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</si>
  <si>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</si>
  <si>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</si>
  <si>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</si>
  <si>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</si>
  <si>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</si>
  <si>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</si>
  <si>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</si>
  <si>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</si>
  <si>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</si>
  <si>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製程參數/量測參數</t>
    <phoneticPr fontId="3" type="noConversion"/>
  </si>
  <si>
    <t>製程型態</t>
  </si>
  <si>
    <t>製程型態</t>
    <phoneticPr fontId="3" type="noConversion"/>
  </si>
  <si>
    <t>操作方式</t>
    <phoneticPr fontId="3" type="noConversion"/>
  </si>
  <si>
    <t>wafer 
型態</t>
    <phoneticPr fontId="3" type="noConversion"/>
  </si>
  <si>
    <t>片數</t>
    <phoneticPr fontId="3" type="noConversion"/>
  </si>
  <si>
    <t>參數測試
(Y/N)</t>
    <phoneticPr fontId="3" type="noConversion"/>
  </si>
  <si>
    <t>操作方式</t>
    <phoneticPr fontId="3" type="noConversion"/>
  </si>
  <si>
    <t>Y</t>
    <phoneticPr fontId="3" type="noConversion"/>
  </si>
  <si>
    <t>N</t>
  </si>
  <si>
    <t>N</t>
    <phoneticPr fontId="3" type="noConversion"/>
  </si>
  <si>
    <t>自行操作</t>
  </si>
  <si>
    <t>自行操作</t>
    <phoneticPr fontId="3" type="noConversion"/>
  </si>
  <si>
    <t>代工</t>
  </si>
  <si>
    <t>代工</t>
    <phoneticPr fontId="3" type="noConversion"/>
  </si>
  <si>
    <t>狀態</t>
  </si>
  <si>
    <t>狀態</t>
    <phoneticPr fontId="3" type="noConversion"/>
  </si>
  <si>
    <t>已完工</t>
    <phoneticPr fontId="3" type="noConversion"/>
  </si>
  <si>
    <t>進行中</t>
    <phoneticPr fontId="3" type="noConversion"/>
  </si>
  <si>
    <t>取消</t>
    <phoneticPr fontId="3" type="noConversion"/>
  </si>
  <si>
    <t>待進行</t>
    <phoneticPr fontId="3" type="noConversion"/>
  </si>
  <si>
    <t>破片</t>
    <phoneticPr fontId="3" type="noConversion"/>
  </si>
  <si>
    <t>4"</t>
  </si>
  <si>
    <t>4"</t>
    <phoneticPr fontId="3" type="noConversion"/>
  </si>
  <si>
    <t>6"</t>
    <phoneticPr fontId="3" type="noConversion"/>
  </si>
  <si>
    <t>wafer 
型態</t>
    <phoneticPr fontId="3" type="noConversion"/>
  </si>
  <si>
    <t>Lithography</t>
  </si>
  <si>
    <t>Etch</t>
    <phoneticPr fontId="3" type="noConversion"/>
  </si>
  <si>
    <t>Back End</t>
    <phoneticPr fontId="3" type="noConversion"/>
  </si>
  <si>
    <t>Deposition</t>
  </si>
  <si>
    <t>Measurement</t>
    <phoneticPr fontId="3" type="noConversion"/>
  </si>
  <si>
    <t>步驟</t>
    <phoneticPr fontId="3" type="noConversion"/>
  </si>
  <si>
    <t>製程內容</t>
  </si>
  <si>
    <t>00</t>
    <phoneticPr fontId="3" type="noConversion"/>
  </si>
  <si>
    <t>PR coating</t>
  </si>
  <si>
    <t>製程內容</t>
    <phoneticPr fontId="3" type="noConversion"/>
  </si>
  <si>
    <t>wafer start</t>
  </si>
  <si>
    <t>wafer start</t>
    <phoneticPr fontId="3" type="noConversion"/>
  </si>
  <si>
    <t xml:space="preserve">Photo
</t>
    <phoneticPr fontId="3" type="noConversion"/>
  </si>
  <si>
    <t>Dry etching</t>
  </si>
  <si>
    <t>PR remove</t>
  </si>
  <si>
    <t>Wet etching</t>
  </si>
  <si>
    <t>Clean</t>
  </si>
  <si>
    <t>Cr deposition</t>
  </si>
  <si>
    <t xml:space="preserve">EBW Photo
</t>
    <phoneticPr fontId="3" type="noConversion"/>
  </si>
  <si>
    <t xml:space="preserve">α-step </t>
  </si>
  <si>
    <t xml:space="preserve">Metal remove </t>
  </si>
  <si>
    <t>Substrate etching</t>
  </si>
  <si>
    <t>Isolation etch</t>
  </si>
  <si>
    <t xml:space="preserve">Electrolyte
</t>
    <phoneticPr fontId="3" type="noConversion"/>
  </si>
  <si>
    <t>旋轉塗佈儀 II   Spin Coater II</t>
    <phoneticPr fontId="3" type="noConversion"/>
  </si>
  <si>
    <t>旋轉塗佈儀  Spin Coater</t>
  </si>
  <si>
    <t>旋轉塗佈儀  Spin Coater</t>
    <phoneticPr fontId="3" type="noConversion"/>
  </si>
  <si>
    <t>其他</t>
  </si>
  <si>
    <t>其他</t>
    <phoneticPr fontId="3" type="noConversion"/>
  </si>
  <si>
    <t>Lift off</t>
    <phoneticPr fontId="3" type="noConversion"/>
  </si>
  <si>
    <t>OM check</t>
    <phoneticPr fontId="3" type="noConversion"/>
  </si>
  <si>
    <t xml:space="preserve">Die saw </t>
  </si>
  <si>
    <t>Transfer graphene</t>
  </si>
  <si>
    <t>Raman inspection</t>
    <phoneticPr fontId="3" type="noConversion"/>
  </si>
  <si>
    <t>AFM</t>
    <phoneticPr fontId="3" type="noConversion"/>
  </si>
  <si>
    <t>wire bonding</t>
  </si>
  <si>
    <t>打線機</t>
  </si>
  <si>
    <t>打線機</t>
    <phoneticPr fontId="3" type="noConversion"/>
  </si>
  <si>
    <t>設備 自行操作</t>
  </si>
  <si>
    <t>設備 自行操作</t>
    <phoneticPr fontId="3" type="noConversion"/>
  </si>
  <si>
    <t>設備 代工</t>
    <phoneticPr fontId="3" type="noConversion"/>
  </si>
  <si>
    <t>電子束微影系統代工</t>
  </si>
  <si>
    <t>電子束微影系統自行操作</t>
  </si>
  <si>
    <t>雙面對準/UV光感奈米壓印機   Double-Side Mask Aligner/UV Imprinter自行操作</t>
  </si>
  <si>
    <t>雙面對準/UV光感奈米壓印機   Double-Side Mask Aligner/UV Imprinter代工</t>
  </si>
  <si>
    <t>單面光罩對準機   Single-Side Mask Aligner自行操作</t>
  </si>
  <si>
    <t>單面光罩對準機   Single-Side Mask Aligner代工</t>
  </si>
  <si>
    <t>CO2雷射雕刻系統   CO2 Laser Micro-Machining System自行操作</t>
  </si>
  <si>
    <t>CO2雷射雕刻系統   CO2 Laser Micro-Machining System代工</t>
  </si>
  <si>
    <t>旋轉塗佈儀 II   Spin Coater II自行操作</t>
  </si>
  <si>
    <t>旋轉塗佈儀 II   Spin Coater II代工</t>
  </si>
  <si>
    <t>反應式離子蝕刻機   Reactive Ion Etching, RIE自行操作</t>
  </si>
  <si>
    <t>反應式離子蝕刻機   Reactive Ion Etching, RIE代工</t>
  </si>
  <si>
    <t>奈米深蝕刻系統(感應耦合離子電漿)   Inductive Coupled Plasma Etching System, ICP自行操作</t>
  </si>
  <si>
    <t>奈米深蝕刻系統(感應耦合離子電漿)   Inductive Coupled Plasma Etching System, ICP代工</t>
  </si>
  <si>
    <t>化學濕式操作台   Chemical Wet Bench自行操作</t>
  </si>
  <si>
    <t>化學濕式操作台   Chemical Wet Bench代工</t>
  </si>
  <si>
    <t>晶圓切割機   Wafer Cutting Machine自行操作</t>
  </si>
  <si>
    <t>晶圓切割機   Wafer Cutting Machine代工</t>
  </si>
  <si>
    <t>奈米壓印-熱壓成型奈米轉印機   Nano Hot Embosser自行操作</t>
  </si>
  <si>
    <t>奈米壓印-熱壓成型奈米轉印機   Nano Hot Embosser代工</t>
  </si>
  <si>
    <t>二氧化碳超臨界乾燥機   CO2 Supercritical Dry Release Machine自行操作</t>
  </si>
  <si>
    <t>二氧化碳超臨界乾燥機   CO2 Supercritical Dry Release Machine代工</t>
  </si>
  <si>
    <t>電漿輔助式分子束磊晶系統   Plasma-Assisted Molecular Beam Epitaxy System自行操作</t>
  </si>
  <si>
    <t>電漿輔助式分子束磊晶系統   Plasma-Assisted Molecular Beam Epitaxy System代工</t>
  </si>
  <si>
    <t>電子束蒸鍍機 I   E-beam Evaporator I自行操作</t>
  </si>
  <si>
    <t>電子束蒸鍍機 I   E-beam Evaporator I代工</t>
  </si>
  <si>
    <t>電子束蒸鍍機 II   E-beam Evaporator II自行操作</t>
  </si>
  <si>
    <t>電子束蒸鍍機 II   E-beam Evaporator II代工</t>
  </si>
  <si>
    <t>磁控濺鍍機   Magnetron Sputter Deposition System自行操作</t>
  </si>
  <si>
    <t>磁控濺鍍機   Magnetron Sputter Deposition System代工</t>
  </si>
  <si>
    <t>共濺鍍機   Co-Sputter Deposition System自行操作</t>
  </si>
  <si>
    <t>共濺鍍機   Co-Sputter Deposition System代工</t>
  </si>
  <si>
    <t>聚對二甲基苯沉積系統   Parylene Vapor Deposition System自行操作</t>
  </si>
  <si>
    <t>聚對二甲基苯沉積系統   Parylene Vapor Deposition System代工</t>
  </si>
  <si>
    <t>快速退火爐   Rapid Thermal Annealing Furnace自行操作</t>
  </si>
  <si>
    <t>快速退火爐   Rapid Thermal Annealing Furnace代工</t>
  </si>
  <si>
    <t>3吋化學氣相沉積石墨烯設備   3 Inch Chemical Vapor Deposition for Graphene自行操作</t>
  </si>
  <si>
    <t>3吋化學氣相沉積石墨烯設備   3 Inch Chemical Vapor Deposition for Graphene代工</t>
  </si>
  <si>
    <t>石墨烯轉移   Graphene Transfer自行操作</t>
  </si>
  <si>
    <t>石墨烯轉移   Graphene Transfer代工</t>
  </si>
  <si>
    <t>表面粗度儀   Alpha-Step Profilometer自行操作</t>
  </si>
  <si>
    <t>表面粗度儀   Alpha-Step Profilometer代工</t>
  </si>
  <si>
    <t>Dimension Icon 多功能掃描式探針顯微鏡   Dimension Icon (Multi-Functional Scanning Probe Microscope)自行操作</t>
  </si>
  <si>
    <t>Dimension Icon 多功能掃描式探針顯微鏡   Dimension Icon (Multi-Functional Scanning Probe Microscope)代工</t>
  </si>
  <si>
    <t>奈米壓痕試驗機 I (含三維量測)   Nano-Indentation System I, MTS XP自行操作</t>
  </si>
  <si>
    <t>奈米壓痕試驗機 I (含三維量測)   Nano-Indentation System I, MTS XP代工</t>
  </si>
  <si>
    <t>奈米壓痕試驗機 II   Nano-Indentation System II; MTS G200自行操作</t>
  </si>
  <si>
    <t>奈米壓痕試驗機 II   Nano-Indentation System II; MTS G200代工</t>
  </si>
  <si>
    <t>奈微拉伸試驗機   Micro/Nano Tensile Tester自行操作</t>
  </si>
  <si>
    <t>奈微拉伸試驗機   Micro/Nano Tensile Tester代工</t>
  </si>
  <si>
    <t>TEM2100+FIB 套餐   TEM2100+FIB Set自行操作</t>
  </si>
  <si>
    <t>TEM2100+FIB 套餐   TEM2100+FIB Set代工</t>
  </si>
  <si>
    <t>TEM2100+FIB 套餐/EDS   TEM2100+FIB Set/EDS自行操作</t>
  </si>
  <si>
    <t>TEM2100+FIB 套餐/EDS   TEM2100+FIB Set/EDS代工</t>
  </si>
  <si>
    <t>雙束型聚焦離子束儀 (定點或剖面切割分析)   DB-FIB (Cross Section or Pattern Defined)自行操作</t>
  </si>
  <si>
    <t>雙束型聚焦離子束儀 (定點或剖面切割分析)   DB-FIB (Cross Section or Pattern Defined)代工</t>
  </si>
  <si>
    <t>雙束型聚焦離子束儀 (定點或剖面切割分析)/EDS   DB-FIB (Cross Section or Pattern Defined)/EDS自行操作</t>
  </si>
  <si>
    <t>雙束型聚焦離子束儀 (定點或剖面切割分析)/EDS   DB-FIB (Cross Section or Pattern Defined)/EDS代工</t>
  </si>
  <si>
    <t>雙束型聚焦離子束儀 (TEM試片製備)   DB-FIB (TEM Preparation)自行操作</t>
  </si>
  <si>
    <t>雙束型聚焦離子束儀 (TEM試片製備)   DB-FIB (TEM Preparation)代工</t>
  </si>
  <si>
    <t>雙束型聚焦離子束儀 (TEM試片製備)/EDS   DB-FIB (TEM Preparation)/EDS自行操作</t>
  </si>
  <si>
    <t>雙束型聚焦離子束儀 (TEM試片製備)/EDS   DB-FIB (TEM Preparation)/EDS代工</t>
  </si>
  <si>
    <t>雙束型聚焦離子束儀/Omni Probe   DB-FIB/Omni Probe自行操作</t>
  </si>
  <si>
    <t>雙束型聚焦離子束儀/Omni Probe   DB-FIB/Omni Probe代工</t>
  </si>
  <si>
    <t>精密離子拋光機   PIPS自行操作</t>
  </si>
  <si>
    <t>精密離子拋光機   PIPS代工</t>
  </si>
  <si>
    <t>研磨拋光機   Grinder and Polisher自行操作</t>
  </si>
  <si>
    <t>研磨拋光機   Grinder and Polisher代工</t>
  </si>
  <si>
    <t>高解析熱場發射掃描式電子顯微鏡 I   JEOL JSM-7000F自行操作</t>
  </si>
  <si>
    <t>高解析熱場發射掃描式電子顯微鏡 I   JEOL JSM-7000F代工</t>
  </si>
  <si>
    <t>高解析熱場發射掃描式電子顯微鏡 I/EDS   JEOL JSM-7000F/EDS自行操作</t>
  </si>
  <si>
    <t>高解析熱場發射掃描式電子顯微鏡 I/EDS   JEOL JSM-7000F/EDS代工</t>
  </si>
  <si>
    <t>高解析熱場發射掃描式電子顯微鏡 I/CL   JEOL JSM-7000F/CL自行操作</t>
  </si>
  <si>
    <t>高解析熱場發射掃描式電子顯微鏡 I/CL   JEOL JSM-7000F/CL代工</t>
  </si>
  <si>
    <t>高解析熱場發射掃描式電子顯微鏡 II   FE-SEM II w EDS/EBSD, JEOL JSM-7001F自行操作</t>
  </si>
  <si>
    <t>高解析熱場發射掃描式電子顯微鏡 II   FE-SEM II w EDS/EBSD, JEOL JSM-7001F代工</t>
  </si>
  <si>
    <t>高解析熱場發射掃描式電子顯微鏡 II/EDS   FE-SEM II w EDS/EBSD, JEOL JSM-7001F/EDS自行操作</t>
  </si>
  <si>
    <t>高解析熱場發射掃描式電子顯微鏡 II/EDS   FE-SEM II w EDS/EBSD, JEOL JSM-7001F/EDS代工</t>
  </si>
  <si>
    <t>高解析熱場發射掃描式電子顯微鏡 II/EBSD   FE-SEM II w EDS/EBSD, JEOL JSM-7001F/EBSD自行操作</t>
  </si>
  <si>
    <t>高解析熱場發射掃描式電子顯微鏡 II/EBSD   FE-SEM II w EDS/EBSD, JEOL JSM-7001F/EBSD代工</t>
  </si>
  <si>
    <t>可變真空掃描式電子顯微鏡   Variable Pressure SEM w Probe, Zeiss EVO 50自行操作</t>
  </si>
  <si>
    <t>可變真空掃描式電子顯微鏡   Variable Pressure SEM w Probe, Zeiss EVO 50代工</t>
  </si>
  <si>
    <t>可變真空掃描式電子顯微鏡/EDS   Variable Pressure SEM w Probe, Zeiss EVO 50/EDS自行操作</t>
  </si>
  <si>
    <t>可變真空掃描式電子顯微鏡/EDS   Variable Pressure SEM w Probe, Zeiss EVO 50/EDS代工</t>
  </si>
  <si>
    <t>桌上型掃描式電子顯微鏡   Tabletop SEM自行操作</t>
  </si>
  <si>
    <t>桌上型掃描式電子顯微鏡   Tabletop SEM代工</t>
  </si>
  <si>
    <t>穿透式電子顯微鏡   TEM, JEOL JEM-2010自行操作</t>
  </si>
  <si>
    <t>穿透式電子顯微鏡   TEM, JEOL JEM-2010代工</t>
  </si>
  <si>
    <t>高解析場發射掃描穿透式電子顯微鏡   JEOL TEM-2100F自行操作</t>
  </si>
  <si>
    <t>高解析場發射掃描穿透式電子顯微鏡   JEOL TEM-2100F代工</t>
  </si>
  <si>
    <t>高解析場發射掃描穿透式電子顯微鏡/EDS   JEOL TEM-2100F/EDS自行操作</t>
  </si>
  <si>
    <t>高解析場發射掃描穿透式電子顯微鏡/EDS   JEOL TEM-2100F/EDS代工</t>
  </si>
  <si>
    <t>高解析場發射掃描穿透式電子顯微鏡/EELS   JEOL TEM-2100F/EELS自行操作</t>
  </si>
  <si>
    <t>高解析場發射掃描穿透式電子顯微鏡/EELS   JEOL TEM-2100F/EELS代工</t>
  </si>
  <si>
    <t>In-Situ 奈米壓痕試驗機@高解析場發射掃描穿透式電子顯微鏡   In-Situ Nano-Indentation System @ JEOL TEM-2010F自行操作</t>
  </si>
  <si>
    <t>In-Situ 奈米壓痕試驗機@高解析場發射掃描穿透式電子顯微鏡   In-Situ Nano-Indentation System @ JEOL TEM-2010F代工</t>
  </si>
  <si>
    <t>多光子激發掃描顯微鏡   Multiphoton Excitation Microscopy自行操作</t>
  </si>
  <si>
    <t>多光子激發掃描顯微鏡   Multiphoton Excitation Microscopy代工</t>
  </si>
  <si>
    <t>微拉曼及微光激發光譜儀   Micro-Raman &amp; Micro-PL Spectrometer自行操作</t>
  </si>
  <si>
    <t>微拉曼及微光激發光譜儀   Micro-Raman &amp; Micro-PL Spectrometer代工</t>
  </si>
  <si>
    <t>微拉曼及微光激發光譜儀 (含低溫)   Micro-Raman &amp; Micro-PL Spectrometer (Low Temp. included)自行操作</t>
  </si>
  <si>
    <t>微拉曼及微光激發光譜儀 (含低溫)   Micro-Raman &amp; Micro-PL Spectrometer (Low Temp. included)代工</t>
  </si>
  <si>
    <t>拉曼光譜儀/顯微鏡   Raman Spectrometer/Microscopes自行操作</t>
  </si>
  <si>
    <t>拉曼光譜儀/顯微鏡   Raman Spectrometer/Microscopes代工</t>
  </si>
  <si>
    <t>紫外光-可見光-近紅外光分光光譜儀   UV/Visible/NIR Spectrophotometer自行操作</t>
  </si>
  <si>
    <t>紫外光-可見光-近紅外光分光光譜儀   UV/Visible/NIR Spectrophotometer代工</t>
  </si>
  <si>
    <t>橢圓偏光儀   Ellipsometer自行操作</t>
  </si>
  <si>
    <t>橢圓偏光儀   Ellipsometer代工</t>
  </si>
  <si>
    <t>接觸角量測儀   Contact Angle Meter自行操作</t>
  </si>
  <si>
    <t>接觸角量測儀   Contact Angle Meter代工</t>
  </si>
  <si>
    <t>X光繞射儀   X-Ray Diffractometer自行操作</t>
  </si>
  <si>
    <t>X光繞射儀   X-Ray Diffractometer代工</t>
  </si>
  <si>
    <t>動態光散射儀   Dynamic Light Scattering自行操作</t>
  </si>
  <si>
    <t>動態光散射儀   Dynamic Light Scattering代工</t>
  </si>
  <si>
    <t>奈米粒子追蹤分析儀   Nanoparticle Tracking Analysis自行操作</t>
  </si>
  <si>
    <t>奈米粒子追蹤分析儀   Nanoparticle Tracking Analysis代工</t>
  </si>
  <si>
    <t>旋轉塗佈儀  Spin Coater自行操作</t>
  </si>
  <si>
    <t>旋轉塗佈儀  Spin Coater代工</t>
  </si>
  <si>
    <t>其他自行操作</t>
  </si>
  <si>
    <t>其他代工</t>
  </si>
  <si>
    <t>打線機自行操作</t>
  </si>
  <si>
    <t>打線機代工</t>
  </si>
  <si>
    <t>O2 plasma</t>
    <phoneticPr fontId="3" type="noConversion"/>
  </si>
  <si>
    <t>Package</t>
    <phoneticPr fontId="3" type="noConversion"/>
  </si>
  <si>
    <t>Box w/ PDMS</t>
    <phoneticPr fontId="3" type="noConversion"/>
  </si>
  <si>
    <t>0.5hr</t>
    <phoneticPr fontId="3" type="noConversion"/>
  </si>
  <si>
    <t xml:space="preserve">                                                                                            CMNST 製程整合代工單 :                                                                 </t>
    <phoneticPr fontId="3" type="noConversion"/>
  </si>
  <si>
    <t>待進行</t>
  </si>
  <si>
    <t xml:space="preserve">                                                                                            CMNST 製程整合代工單 :                                                                      </t>
    <phoneticPr fontId="3" type="noConversion"/>
  </si>
  <si>
    <t xml:space="preserve">EBW Photo
</t>
  </si>
  <si>
    <t>02</t>
    <phoneticPr fontId="3" type="noConversion"/>
  </si>
  <si>
    <t>03</t>
    <phoneticPr fontId="3" type="noConversion"/>
  </si>
  <si>
    <t>進行中</t>
  </si>
  <si>
    <t>已完工</t>
  </si>
  <si>
    <t>不開放</t>
  </si>
  <si>
    <t>不開放</t>
    <phoneticPr fontId="3" type="noConversion"/>
  </si>
  <si>
    <t>--</t>
    <phoneticPr fontId="3" type="noConversion"/>
  </si>
  <si>
    <t>5"</t>
  </si>
  <si>
    <t>6"</t>
  </si>
  <si>
    <t>7"</t>
  </si>
  <si>
    <t>8"</t>
  </si>
  <si>
    <t>9"</t>
  </si>
  <si>
    <t>10"</t>
  </si>
  <si>
    <t>11"</t>
  </si>
  <si>
    <t>12"</t>
  </si>
  <si>
    <t>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</si>
</sst>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3" x14ac:knownFonts="1">
    <font>
      <sz val="12"/>
      <color theme="1"/>
      <name val="新細明體"/>
      <family val="2"/>
      <charset val="136"/>
      <scheme val="minor"/>
    </font>
    <font>
      <b/>
      <sz val="10"/>
      <color theme="1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Arial"/>
      <family val="2"/>
    </font>
    <font>
      <b/>
      <sz val="14"/>
      <color theme="1"/>
      <name val="微軟正黑體"/>
      <family val="2"/>
      <charset val="136"/>
    </font>
    <font>
      <b/>
      <sz val="16"/>
      <color theme="1"/>
      <name val="新細明體"/>
      <family val="2"/>
      <charset val="136"/>
      <scheme val="minor"/>
    </font>
    <font>
      <b/>
      <sz val="14"/>
      <color rgb="FF000000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E5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readingOrder="1"/>
    </xf>
    <xf numFmtId="0" fontId="9" fillId="0" borderId="0" xfId="0" applyFont="1" applyAlignment="1">
      <alignment vertical="top"/>
    </xf>
    <xf numFmtId="0" fontId="0" fillId="0" borderId="0" xfId="0" applyFont="1" applyFill="1" applyBorder="1">
      <alignment vertical="center"/>
    </xf>
    <xf numFmtId="1" fontId="0" fillId="0" borderId="0" xfId="0" applyNumberFormat="1">
      <alignment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176" fontId="5" fillId="6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76" fontId="5" fillId="6" borderId="1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quotePrefix="1" applyNumberFormat="1">
      <alignment vertical="center"/>
    </xf>
  </cellXfs>
  <cellStyles count="25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</cellStyles>
  <dxfs count="35"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FF"/>
      <color rgb="FF0000FF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abSelected="1" zoomScale="85" zoomScaleNormal="85" zoomScalePageLayoutView="85" workbookViewId="0">
      <selection activeCell="E26" sqref="E26"/>
    </sheetView>
  </sheetViews>
  <sheetFormatPr defaultColWidth="8.875" defaultRowHeight="16.5" x14ac:dyDescent="0.25"/>
  <cols>
    <col min="1" max="1" width="3.125" customWidth="1"/>
    <col min="2" max="2" width="8.125" customWidth="1"/>
    <col min="3" max="3" width="5.875" customWidth="1"/>
    <col min="4" max="4" width="20" customWidth="1"/>
    <col min="5" max="5" width="38.125" customWidth="1"/>
    <col min="6" max="6" width="16" bestFit="1" customWidth="1"/>
    <col min="7" max="7" width="23.125" customWidth="1"/>
    <col min="8" max="8" width="8.125" bestFit="1" customWidth="1"/>
    <col min="9" max="9" width="6.125" customWidth="1"/>
    <col min="10" max="10" width="9.625" customWidth="1"/>
    <col min="11" max="11" width="9.875" customWidth="1"/>
    <col min="12" max="12" width="0.25" hidden="1" customWidth="1"/>
    <col min="13" max="13" width="13.375" style="1" customWidth="1"/>
    <col min="14" max="14" width="11.625" style="1" hidden="1" customWidth="1"/>
    <col min="15" max="15" width="2.125" hidden="1" customWidth="1"/>
    <col min="16" max="16" width="9.625" hidden="1" customWidth="1"/>
    <col min="17" max="17" width="10.125" hidden="1" customWidth="1"/>
    <col min="18" max="19" width="11.5" customWidth="1"/>
    <col min="20" max="20" width="23.5" customWidth="1"/>
    <col min="21" max="22" width="11.5" customWidth="1"/>
    <col min="23" max="23" width="26.125" customWidth="1"/>
    <col min="24" max="24" width="8.625" customWidth="1"/>
    <col min="25" max="25" width="9.625" customWidth="1"/>
    <col min="26" max="26" width="11" customWidth="1"/>
    <col min="27" max="27" width="3.125" customWidth="1"/>
    <col min="28" max="28" width="7.375" customWidth="1"/>
    <col min="29" max="29" width="7.625" customWidth="1"/>
    <col min="30" max="36" width="6" customWidth="1"/>
  </cols>
  <sheetData>
    <row r="1" spans="1:22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2" ht="39" customHeight="1" thickBot="1" x14ac:dyDescent="0.3">
      <c r="A2" s="42"/>
      <c r="B2" s="41" t="s">
        <v>338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7"/>
      <c r="S2" s="7"/>
      <c r="T2" s="7"/>
      <c r="U2" s="7"/>
      <c r="V2" s="7"/>
    </row>
    <row r="3" spans="1:22" ht="37.5" x14ac:dyDescent="0.25">
      <c r="A3" s="42"/>
      <c r="B3" s="6" t="s">
        <v>159</v>
      </c>
      <c r="C3" s="2" t="s">
        <v>174</v>
      </c>
      <c r="D3" s="2" t="s">
        <v>178</v>
      </c>
      <c r="E3" s="2" t="s">
        <v>132</v>
      </c>
      <c r="F3" s="2" t="s">
        <v>145</v>
      </c>
      <c r="G3" s="13" t="s">
        <v>143</v>
      </c>
      <c r="H3" s="3" t="s">
        <v>168</v>
      </c>
      <c r="I3" s="2" t="s">
        <v>0</v>
      </c>
      <c r="J3" s="4" t="s">
        <v>1</v>
      </c>
      <c r="K3" s="2" t="s">
        <v>146</v>
      </c>
      <c r="L3" s="2" t="s">
        <v>2</v>
      </c>
      <c r="M3" s="39" t="s">
        <v>4</v>
      </c>
      <c r="N3" s="36" t="s">
        <v>3</v>
      </c>
      <c r="O3" s="13"/>
      <c r="P3" s="35" t="s">
        <v>5</v>
      </c>
      <c r="Q3" s="23" t="s">
        <v>6</v>
      </c>
      <c r="R3" s="7"/>
      <c r="S3" s="7"/>
      <c r="T3" s="7"/>
      <c r="U3" s="7"/>
      <c r="V3" s="7"/>
    </row>
    <row r="4" spans="1:22" ht="18.75" x14ac:dyDescent="0.25">
      <c r="A4" s="42"/>
      <c r="B4" s="27"/>
      <c r="C4" s="20" t="s">
        <v>176</v>
      </c>
      <c r="D4" s="21" t="s">
        <v>180</v>
      </c>
      <c r="E4" s="26"/>
      <c r="F4" s="30"/>
      <c r="G4" s="26"/>
      <c r="H4" s="12" t="s">
        <v>165</v>
      </c>
      <c r="I4" s="12">
        <v>1</v>
      </c>
      <c r="J4" s="12"/>
      <c r="K4" s="12"/>
      <c r="L4" s="22"/>
      <c r="M4" s="28"/>
      <c r="N4" s="37"/>
      <c r="O4" s="22"/>
      <c r="P4" s="28"/>
      <c r="Q4" s="24"/>
      <c r="R4" s="7"/>
      <c r="S4" s="7"/>
      <c r="T4" s="7"/>
      <c r="U4" s="7"/>
      <c r="V4" s="7"/>
    </row>
    <row r="5" spans="1:22" s="9" customFormat="1" ht="28.5" customHeight="1" x14ac:dyDescent="0.25">
      <c r="A5" s="42"/>
      <c r="B5" s="29" t="s">
        <v>343</v>
      </c>
      <c r="C5" s="5" t="s">
        <v>133</v>
      </c>
      <c r="D5" s="11" t="s">
        <v>177</v>
      </c>
      <c r="E5" s="14" t="s">
        <v>7</v>
      </c>
      <c r="F5" s="14" t="str">
        <f>VLOOKUP(E5,工作表1!G$1:P$64,4,0)</f>
        <v>Lithography</v>
      </c>
      <c r="G5" s="33"/>
      <c r="H5" s="11" t="s">
        <v>165</v>
      </c>
      <c r="I5" s="11">
        <v>1</v>
      </c>
      <c r="J5" s="11" t="s">
        <v>152</v>
      </c>
      <c r="K5" s="11" t="s">
        <v>156</v>
      </c>
      <c r="L5" s="11" t="str">
        <f>CONCATENATE(E5,K5)</f>
        <v>雙面對準/UV光感奈米壓印機   Double-Side Mask Aligner/UV Imprinter代工</v>
      </c>
      <c r="M5" s="40" t="str">
        <f>VLOOKUP(L5,工作表1!A$71:C$198,3,0)</f>
        <v> 1500</v>
      </c>
      <c r="N5" s="38" t="s">
        <v>335</v>
      </c>
      <c r="O5" s="31" t="s">
        <v>196</v>
      </c>
      <c r="P5" s="32">
        <f>800*0.5</f>
        <v>400</v>
      </c>
      <c r="Q5" s="25"/>
    </row>
    <row r="6" spans="1:22" s="9" customFormat="1" ht="28.5" customHeight="1" x14ac:dyDescent="0.25">
      <c r="A6" s="42"/>
      <c r="B6" s="29" t="s">
        <v>342</v>
      </c>
      <c r="C6" s="5" t="s">
        <v>340</v>
      </c>
      <c r="D6" s="11" t="s">
        <v>339</v>
      </c>
      <c r="E6" s="14" t="s">
        <v>125</v>
      </c>
      <c r="F6" s="14" t="str">
        <f>VLOOKUP(E6,工作表1!G$1:P$64,4,0)</f>
        <v>Lithography</v>
      </c>
      <c r="G6" s="33"/>
      <c r="H6" s="11" t="s">
        <v>165</v>
      </c>
      <c r="I6" s="11">
        <v>1</v>
      </c>
      <c r="J6" s="11" t="s">
        <v>152</v>
      </c>
      <c r="K6" s="11" t="s">
        <v>156</v>
      </c>
      <c r="L6" s="11" t="str">
        <f>CONCATENATE(E6,K6)</f>
        <v>電子束微影系統代工</v>
      </c>
      <c r="M6" s="40" t="str">
        <f>VLOOKUP(L6,工作表1!A$71:C$198,3,0)</f>
        <v> 2200</v>
      </c>
      <c r="N6" s="38" t="s">
        <v>335</v>
      </c>
      <c r="O6" s="31" t="s">
        <v>196</v>
      </c>
      <c r="P6" s="32">
        <f>800*0.5</f>
        <v>400</v>
      </c>
      <c r="Q6" s="25"/>
    </row>
    <row r="7" spans="1:22" s="9" customFormat="1" ht="28.5" customHeight="1" x14ac:dyDescent="0.25">
      <c r="A7" s="42"/>
      <c r="B7" s="29" t="s">
        <v>337</v>
      </c>
      <c r="C7" s="5" t="s">
        <v>341</v>
      </c>
      <c r="D7" s="11" t="s">
        <v>183</v>
      </c>
      <c r="E7" s="14" t="s">
        <v>13</v>
      </c>
      <c r="F7" s="14" t="str">
        <f>VLOOKUP(E7,工作表1!G$1:P$64,4,0)</f>
        <v>Etch</v>
      </c>
      <c r="G7" s="33"/>
      <c r="H7" s="11" t="s">
        <v>165</v>
      </c>
      <c r="I7" s="11">
        <v>1</v>
      </c>
      <c r="J7" s="11" t="s">
        <v>152</v>
      </c>
      <c r="K7" s="11" t="s">
        <v>156</v>
      </c>
      <c r="L7" s="11" t="str">
        <f>CONCATENATE(E7,K7)</f>
        <v>化學濕式操作台   Chemical Wet Bench代工</v>
      </c>
      <c r="M7" s="40" t="str">
        <f>VLOOKUP(L7,工作表1!A$71:C$198,3,0)</f>
        <v> 800</v>
      </c>
      <c r="N7" s="38" t="s">
        <v>335</v>
      </c>
      <c r="O7" s="31" t="s">
        <v>196</v>
      </c>
      <c r="P7" s="32">
        <f>800*0.5</f>
        <v>400</v>
      </c>
      <c r="Q7" s="25"/>
    </row>
    <row r="8" spans="1:22" s="9" customFormat="1" ht="28.5" customHeight="1" x14ac:dyDescent="0.25">
      <c r="A8" s="17"/>
      <c r="B8" s="29" t="s">
        <v>337</v>
      </c>
      <c r="C8" s="5" t="s">
        <v>136</v>
      </c>
      <c r="D8" s="11" t="s">
        <v>183</v>
      </c>
      <c r="E8" s="14" t="s">
        <v>14</v>
      </c>
      <c r="F8" s="14" t="str">
        <f>VLOOKUP(E8,工作表1!G$1:P$64,4,0)</f>
        <v>Back End</v>
      </c>
      <c r="G8" s="33"/>
      <c r="H8" s="11" t="s">
        <v>165</v>
      </c>
      <c r="I8" s="11">
        <v>1</v>
      </c>
      <c r="J8" s="11" t="s">
        <v>152</v>
      </c>
      <c r="K8" s="11" t="s">
        <v>156</v>
      </c>
      <c r="L8" s="11" t="str">
        <f>CONCATENATE(E8,K8)</f>
        <v>晶圓切割機   Wafer Cutting Machine代工</v>
      </c>
      <c r="M8" s="40" t="str">
        <f>VLOOKUP(L8,工作表1!A$71:C$198,3,0)</f>
        <v> 1350</v>
      </c>
      <c r="N8" s="38" t="s">
        <v>335</v>
      </c>
      <c r="O8" s="31" t="s">
        <v>196</v>
      </c>
      <c r="P8" s="32">
        <f>800*0.5</f>
        <v>400</v>
      </c>
      <c r="Q8" s="25"/>
    </row>
    <row r="9" spans="1:22" ht="12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22" ht="12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22" ht="12.7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2" ht="12.7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2" ht="12.7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2" ht="12.7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22" ht="12.7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2" ht="12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ht="12.75" customHeight="1" x14ac:dyDescent="0.25"/>
  </sheetData>
  <mergeCells count="3">
    <mergeCell ref="B2:Q2"/>
    <mergeCell ref="A1:Q1"/>
    <mergeCell ref="A2:A7"/>
  </mergeCells>
  <phoneticPr fontId="3" type="noConversion"/>
  <conditionalFormatting sqref="B4:B5">
    <cfRule type="cellIs" dxfId="29" priority="35" operator="equal">
      <formula>"取消"</formula>
    </cfRule>
    <cfRule type="cellIs" dxfId="28" priority="36" operator="equal">
      <formula>"進行中"</formula>
    </cfRule>
    <cfRule type="cellIs" dxfId="27" priority="37" operator="equal">
      <formula>"已完工"</formula>
    </cfRule>
  </conditionalFormatting>
  <conditionalFormatting sqref="F5">
    <cfRule type="cellIs" dxfId="26" priority="32" operator="equal">
      <formula>"Measurement"</formula>
    </cfRule>
  </conditionalFormatting>
  <conditionalFormatting sqref="F5">
    <cfRule type="cellIs" dxfId="25" priority="31" operator="equal">
      <formula>"其他"</formula>
    </cfRule>
  </conditionalFormatting>
  <conditionalFormatting sqref="B6">
    <cfRule type="cellIs" dxfId="24" priority="13" operator="equal">
      <formula>"取消"</formula>
    </cfRule>
    <cfRule type="cellIs" dxfId="23" priority="14" operator="equal">
      <formula>"進行中"</formula>
    </cfRule>
    <cfRule type="cellIs" dxfId="22" priority="15" operator="equal">
      <formula>"已完工"</formula>
    </cfRule>
  </conditionalFormatting>
  <conditionalFormatting sqref="F6">
    <cfRule type="cellIs" dxfId="21" priority="12" operator="equal">
      <formula>"Measurement"</formula>
    </cfRule>
  </conditionalFormatting>
  <conditionalFormatting sqref="F6">
    <cfRule type="cellIs" dxfId="20" priority="11" operator="equal">
      <formula>"其他"</formula>
    </cfRule>
  </conditionalFormatting>
  <conditionalFormatting sqref="B7">
    <cfRule type="cellIs" dxfId="19" priority="8" operator="equal">
      <formula>"取消"</formula>
    </cfRule>
    <cfRule type="cellIs" dxfId="18" priority="9" operator="equal">
      <formula>"進行中"</formula>
    </cfRule>
    <cfRule type="cellIs" dxfId="17" priority="10" operator="equal">
      <formula>"已完工"</formula>
    </cfRule>
  </conditionalFormatting>
  <conditionalFormatting sqref="F7">
    <cfRule type="cellIs" dxfId="16" priority="7" operator="equal">
      <formula>"Measurement"</formula>
    </cfRule>
  </conditionalFormatting>
  <conditionalFormatting sqref="F7">
    <cfRule type="cellIs" dxfId="15" priority="6" operator="equal">
      <formula>"其他"</formula>
    </cfRule>
  </conditionalFormatting>
  <conditionalFormatting sqref="B8">
    <cfRule type="cellIs" dxfId="14" priority="3" operator="equal">
      <formula>"取消"</formula>
    </cfRule>
    <cfRule type="cellIs" dxfId="13" priority="4" operator="equal">
      <formula>"進行中"</formula>
    </cfRule>
    <cfRule type="cellIs" dxfId="12" priority="5" operator="equal">
      <formula>"已完工"</formula>
    </cfRule>
  </conditionalFormatting>
  <conditionalFormatting sqref="F8">
    <cfRule type="cellIs" dxfId="11" priority="2" operator="equal">
      <formula>"Measurement"</formula>
    </cfRule>
  </conditionalFormatting>
  <conditionalFormatting sqref="F8">
    <cfRule type="cellIs" dxfId="10" priority="1" operator="equal">
      <formula>"其他"</formula>
    </cfRule>
  </conditionalFormatting>
  <dataValidations count="7">
    <dataValidation type="list" allowBlank="1" showInputMessage="1" showErrorMessage="1" sqref="D4:D8">
      <formula1>製程內容</formula1>
    </dataValidation>
    <dataValidation type="list" allowBlank="1" showInputMessage="1" showErrorMessage="1" sqref="K4:K8">
      <formula1>操作方式</formula1>
    </dataValidation>
    <dataValidation type="list" allowBlank="1" showInputMessage="1" showErrorMessage="1" sqref="J4:J8">
      <formula1>參數測試__Y_N</formula1>
    </dataValidation>
    <dataValidation type="list" allowBlank="1" showInputMessage="1" showErrorMessage="1" sqref="I4:I8">
      <formula1>片數</formula1>
    </dataValidation>
    <dataValidation type="list" allowBlank="1" showInputMessage="1" showErrorMessage="1" sqref="H4:H8">
      <formula1>wafer__型態</formula1>
    </dataValidation>
    <dataValidation type="list" allowBlank="1" showInputMessage="1" showErrorMessage="1" sqref="B4:B8">
      <formula1>狀態</formula1>
    </dataValidation>
    <dataValidation type="list" allowBlank="1" showInputMessage="1" showErrorMessage="1" sqref="E5:E8">
      <formula1>設備</formula1>
    </dataValidation>
  </dataValidations>
  <pageMargins left="0" right="0" top="0.74803149606299213" bottom="0.74803149606299213" header="0.31496062992125984" footer="0.31496062992125984"/>
  <pageSetup paperSize="9" scale="14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85" zoomScaleNormal="85" zoomScalePageLayoutView="85" workbookViewId="0">
      <selection activeCell="E23" sqref="E23"/>
    </sheetView>
  </sheetViews>
  <sheetFormatPr defaultColWidth="8.875" defaultRowHeight="16.5" x14ac:dyDescent="0.25"/>
  <cols>
    <col min="1" max="1" width="3.125" customWidth="1"/>
    <col min="2" max="2" width="8.125" customWidth="1"/>
    <col min="3" max="3" width="5.875" customWidth="1"/>
    <col min="4" max="4" width="20" customWidth="1"/>
    <col min="5" max="5" width="38.125" customWidth="1"/>
    <col min="6" max="6" width="16" bestFit="1" customWidth="1"/>
    <col min="7" max="7" width="23.125" customWidth="1"/>
    <col min="8" max="8" width="8.125" bestFit="1" customWidth="1"/>
    <col min="9" max="9" width="6.125" customWidth="1"/>
    <col min="10" max="10" width="9.625" customWidth="1"/>
    <col min="11" max="11" width="9.875" customWidth="1"/>
    <col min="12" max="12" width="0.25" hidden="1" customWidth="1"/>
    <col min="13" max="13" width="13.375" style="34" customWidth="1"/>
    <col min="14" max="14" width="11.625" style="34" hidden="1" customWidth="1"/>
    <col min="15" max="15" width="2.125" hidden="1" customWidth="1"/>
    <col min="16" max="16" width="9.5" hidden="1" customWidth="1"/>
    <col min="17" max="17" width="10.125" hidden="1" customWidth="1"/>
  </cols>
  <sheetData>
    <row r="1" spans="1:17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39" customHeight="1" thickBot="1" x14ac:dyDescent="0.3">
      <c r="A2" s="42"/>
      <c r="B2" s="41" t="s">
        <v>336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37.5" x14ac:dyDescent="0.25">
      <c r="A3" s="42"/>
      <c r="B3" s="6" t="s">
        <v>159</v>
      </c>
      <c r="C3" s="2" t="s">
        <v>174</v>
      </c>
      <c r="D3" s="2" t="s">
        <v>178</v>
      </c>
      <c r="E3" s="2" t="s">
        <v>132</v>
      </c>
      <c r="F3" s="2" t="s">
        <v>145</v>
      </c>
      <c r="G3" s="13" t="s">
        <v>143</v>
      </c>
      <c r="H3" s="3" t="s">
        <v>168</v>
      </c>
      <c r="I3" s="2" t="s">
        <v>0</v>
      </c>
      <c r="J3" s="4" t="s">
        <v>1</v>
      </c>
      <c r="K3" s="2" t="s">
        <v>146</v>
      </c>
      <c r="L3" s="2" t="s">
        <v>2</v>
      </c>
      <c r="M3" s="39" t="s">
        <v>4</v>
      </c>
      <c r="N3" s="36" t="s">
        <v>3</v>
      </c>
      <c r="O3" s="13"/>
      <c r="P3" s="35" t="s">
        <v>5</v>
      </c>
      <c r="Q3" s="23" t="s">
        <v>6</v>
      </c>
    </row>
    <row r="4" spans="1:17" ht="18.75" x14ac:dyDescent="0.25">
      <c r="A4" s="42"/>
      <c r="B4" s="27"/>
      <c r="C4" s="20" t="s">
        <v>176</v>
      </c>
      <c r="D4" s="21" t="s">
        <v>180</v>
      </c>
      <c r="E4" s="26"/>
      <c r="F4" s="30"/>
      <c r="G4" s="26"/>
      <c r="H4" s="12" t="s">
        <v>165</v>
      </c>
      <c r="I4" s="12">
        <v>1</v>
      </c>
      <c r="J4" s="12"/>
      <c r="K4" s="12"/>
      <c r="L4" s="22"/>
      <c r="M4" s="28"/>
      <c r="N4" s="37"/>
      <c r="O4" s="22"/>
      <c r="P4" s="28"/>
      <c r="Q4" s="24"/>
    </row>
    <row r="5" spans="1:17" s="9" customFormat="1" ht="27" customHeight="1" x14ac:dyDescent="0.25">
      <c r="A5" s="42"/>
      <c r="B5" s="29" t="s">
        <v>337</v>
      </c>
      <c r="C5" s="5" t="s">
        <v>133</v>
      </c>
      <c r="D5" s="11" t="s">
        <v>177</v>
      </c>
      <c r="E5" s="14" t="s">
        <v>10</v>
      </c>
      <c r="F5" s="14" t="str">
        <f>VLOOKUP(E5,工作表1!G$1:P$64,4,0)</f>
        <v>Lithography</v>
      </c>
      <c r="G5" s="33"/>
      <c r="H5" s="11" t="s">
        <v>165</v>
      </c>
      <c r="I5" s="11">
        <v>1</v>
      </c>
      <c r="J5" s="11" t="s">
        <v>152</v>
      </c>
      <c r="K5" s="11" t="s">
        <v>154</v>
      </c>
      <c r="L5" s="11" t="str">
        <f t="shared" ref="L5" si="0">CONCATENATE(E5,K5)</f>
        <v>旋轉塗佈儀 II   Spin Coater II自行操作</v>
      </c>
      <c r="M5" s="40">
        <f>VLOOKUP(L5,工作表1!A$71:D$198,4,0)</f>
        <v>600</v>
      </c>
      <c r="N5" s="38" t="s">
        <v>335</v>
      </c>
      <c r="O5" s="31" t="s">
        <v>196</v>
      </c>
      <c r="P5" s="32">
        <f>800*0.5</f>
        <v>400</v>
      </c>
      <c r="Q5" s="25"/>
    </row>
    <row r="6" spans="1:17" ht="27" customHeight="1" x14ac:dyDescent="0.25">
      <c r="A6" s="17"/>
      <c r="B6" s="29" t="s">
        <v>337</v>
      </c>
      <c r="C6" s="5" t="s">
        <v>134</v>
      </c>
      <c r="D6" s="11" t="s">
        <v>183</v>
      </c>
      <c r="E6" s="14" t="s">
        <v>125</v>
      </c>
      <c r="F6" s="14" t="str">
        <f>VLOOKUP(E6,工作表1!G$1:P$64,4,0)</f>
        <v>Lithography</v>
      </c>
      <c r="G6" s="33"/>
      <c r="H6" s="11" t="s">
        <v>347</v>
      </c>
      <c r="I6" s="11">
        <v>2</v>
      </c>
      <c r="J6" s="11" t="s">
        <v>152</v>
      </c>
      <c r="K6" s="11" t="s">
        <v>154</v>
      </c>
      <c r="L6" s="11" t="str">
        <f t="shared" ref="L6:L14" si="1">CONCATENATE(E6,K6)</f>
        <v>電子束微影系統自行操作</v>
      </c>
      <c r="M6" s="40">
        <f>VLOOKUP(L6,工作表1!A$71:D$198,4,0)</f>
        <v>2000</v>
      </c>
      <c r="N6" s="17"/>
      <c r="O6" s="17"/>
      <c r="P6" s="17"/>
      <c r="Q6" s="17"/>
    </row>
    <row r="7" spans="1:17" ht="27" customHeight="1" x14ac:dyDescent="0.25">
      <c r="A7" s="17"/>
      <c r="B7" s="29" t="s">
        <v>337</v>
      </c>
      <c r="C7" s="5" t="s">
        <v>135</v>
      </c>
      <c r="D7" s="11" t="s">
        <v>190</v>
      </c>
      <c r="E7" s="14" t="s">
        <v>125</v>
      </c>
      <c r="F7" s="14" t="str">
        <f>VLOOKUP(E7,工作表1!G$1:P$64,4,0)</f>
        <v>Lithography</v>
      </c>
      <c r="G7" s="33"/>
      <c r="H7" s="11" t="s">
        <v>348</v>
      </c>
      <c r="I7" s="11">
        <v>3</v>
      </c>
      <c r="J7" s="11" t="s">
        <v>152</v>
      </c>
      <c r="K7" s="11" t="s">
        <v>154</v>
      </c>
      <c r="L7" s="11" t="str">
        <f t="shared" si="1"/>
        <v>電子束微影系統自行操作</v>
      </c>
      <c r="M7" s="40">
        <f>VLOOKUP(L7,工作表1!A$71:D$198,4,0)</f>
        <v>2000</v>
      </c>
      <c r="N7" s="17"/>
      <c r="O7" s="17"/>
      <c r="P7" s="17"/>
      <c r="Q7" s="17"/>
    </row>
    <row r="8" spans="1:17" ht="27" customHeight="1" x14ac:dyDescent="0.25">
      <c r="A8" s="17"/>
      <c r="B8" s="29" t="s">
        <v>337</v>
      </c>
      <c r="C8" s="5" t="s">
        <v>136</v>
      </c>
      <c r="D8" s="11" t="s">
        <v>177</v>
      </c>
      <c r="E8" s="14" t="s">
        <v>125</v>
      </c>
      <c r="F8" s="14" t="str">
        <f>VLOOKUP(E8,工作表1!G$1:P$64,4,0)</f>
        <v>Lithography</v>
      </c>
      <c r="G8" s="33"/>
      <c r="H8" s="11" t="s">
        <v>349</v>
      </c>
      <c r="I8" s="11">
        <v>4</v>
      </c>
      <c r="J8" s="11" t="s">
        <v>152</v>
      </c>
      <c r="K8" s="11" t="s">
        <v>154</v>
      </c>
      <c r="L8" s="11" t="str">
        <f t="shared" si="1"/>
        <v>電子束微影系統自行操作</v>
      </c>
      <c r="M8" s="40">
        <f>VLOOKUP(L8,工作表1!A$71:D$198,4,0)</f>
        <v>2000</v>
      </c>
      <c r="N8" s="17"/>
      <c r="O8" s="17"/>
      <c r="P8" s="17"/>
      <c r="Q8" s="17"/>
    </row>
    <row r="9" spans="1:17" ht="27" customHeight="1" x14ac:dyDescent="0.25">
      <c r="A9" s="17"/>
      <c r="B9" s="29" t="s">
        <v>337</v>
      </c>
      <c r="C9" s="5" t="s">
        <v>137</v>
      </c>
      <c r="D9" s="11" t="s">
        <v>177</v>
      </c>
      <c r="E9" s="14" t="s">
        <v>125</v>
      </c>
      <c r="F9" s="14" t="str">
        <f>VLOOKUP(E9,工作表1!G$1:P$64,4,0)</f>
        <v>Lithography</v>
      </c>
      <c r="G9" s="33"/>
      <c r="H9" s="11" t="s">
        <v>350</v>
      </c>
      <c r="I9" s="11">
        <v>5</v>
      </c>
      <c r="J9" s="11" t="s">
        <v>152</v>
      </c>
      <c r="K9" s="11" t="s">
        <v>154</v>
      </c>
      <c r="L9" s="11" t="str">
        <f t="shared" si="1"/>
        <v>電子束微影系統自行操作</v>
      </c>
      <c r="M9" s="40">
        <f>VLOOKUP(L9,工作表1!A$71:D$198,4,0)</f>
        <v>2000</v>
      </c>
      <c r="N9" s="17"/>
      <c r="O9" s="17"/>
      <c r="P9" s="17"/>
      <c r="Q9" s="17"/>
    </row>
    <row r="10" spans="1:17" ht="27" customHeight="1" x14ac:dyDescent="0.25">
      <c r="A10" s="17"/>
      <c r="B10" s="29" t="s">
        <v>337</v>
      </c>
      <c r="C10" s="5" t="s">
        <v>138</v>
      </c>
      <c r="D10" s="11" t="s">
        <v>177</v>
      </c>
      <c r="E10" s="14" t="s">
        <v>125</v>
      </c>
      <c r="F10" s="14" t="str">
        <f>VLOOKUP(E10,工作表1!G$1:P$64,4,0)</f>
        <v>Lithography</v>
      </c>
      <c r="G10" s="33"/>
      <c r="H10" s="11" t="s">
        <v>351</v>
      </c>
      <c r="I10" s="11">
        <v>6</v>
      </c>
      <c r="J10" s="11" t="s">
        <v>152</v>
      </c>
      <c r="K10" s="11" t="s">
        <v>154</v>
      </c>
      <c r="L10" s="11" t="str">
        <f t="shared" si="1"/>
        <v>電子束微影系統自行操作</v>
      </c>
      <c r="M10" s="40">
        <f>VLOOKUP(L10,工作表1!A$71:D$198,4,0)</f>
        <v>2000</v>
      </c>
      <c r="N10" s="17"/>
      <c r="O10" s="17"/>
      <c r="P10" s="17"/>
      <c r="Q10" s="17"/>
    </row>
    <row r="11" spans="1:17" ht="27" customHeight="1" x14ac:dyDescent="0.25">
      <c r="A11" s="17"/>
      <c r="B11" s="29" t="s">
        <v>337</v>
      </c>
      <c r="C11" s="5" t="s">
        <v>139</v>
      </c>
      <c r="D11" s="11" t="s">
        <v>177</v>
      </c>
      <c r="E11" s="14" t="s">
        <v>125</v>
      </c>
      <c r="F11" s="14" t="str">
        <f>VLOOKUP(E11,工作表1!G$1:P$64,4,0)</f>
        <v>Lithography</v>
      </c>
      <c r="G11" s="33"/>
      <c r="H11" s="11" t="s">
        <v>352</v>
      </c>
      <c r="I11" s="11">
        <v>7</v>
      </c>
      <c r="J11" s="11" t="s">
        <v>152</v>
      </c>
      <c r="K11" s="11" t="s">
        <v>154</v>
      </c>
      <c r="L11" s="11" t="str">
        <f t="shared" si="1"/>
        <v>電子束微影系統自行操作</v>
      </c>
      <c r="M11" s="40">
        <f>VLOOKUP(L11,工作表1!A$71:D$198,4,0)</f>
        <v>2000</v>
      </c>
      <c r="N11" s="17"/>
      <c r="O11" s="17"/>
      <c r="P11" s="17"/>
      <c r="Q11" s="17"/>
    </row>
    <row r="12" spans="1:17" ht="27" customHeight="1" x14ac:dyDescent="0.25">
      <c r="A12" s="17"/>
      <c r="B12" s="29" t="s">
        <v>337</v>
      </c>
      <c r="C12" s="5" t="s">
        <v>140</v>
      </c>
      <c r="D12" s="11" t="s">
        <v>177</v>
      </c>
      <c r="E12" s="14" t="s">
        <v>125</v>
      </c>
      <c r="F12" s="14" t="str">
        <f>VLOOKUP(E12,工作表1!G$1:P$64,4,0)</f>
        <v>Lithography</v>
      </c>
      <c r="G12" s="33"/>
      <c r="H12" s="11" t="s">
        <v>353</v>
      </c>
      <c r="I12" s="11">
        <v>8</v>
      </c>
      <c r="J12" s="11" t="s">
        <v>152</v>
      </c>
      <c r="K12" s="11" t="s">
        <v>154</v>
      </c>
      <c r="L12" s="11" t="str">
        <f t="shared" si="1"/>
        <v>電子束微影系統自行操作</v>
      </c>
      <c r="M12" s="40">
        <f>VLOOKUP(L12,工作表1!A$71:D$198,4,0)</f>
        <v>2000</v>
      </c>
      <c r="N12" s="17"/>
      <c r="O12" s="17"/>
      <c r="P12" s="17"/>
      <c r="Q12" s="17"/>
    </row>
    <row r="13" spans="1:17" ht="27" customHeight="1" x14ac:dyDescent="0.25">
      <c r="A13" s="17"/>
      <c r="B13" s="29" t="s">
        <v>337</v>
      </c>
      <c r="C13" s="5" t="s">
        <v>141</v>
      </c>
      <c r="D13" s="11" t="s">
        <v>177</v>
      </c>
      <c r="E13" s="14" t="s">
        <v>125</v>
      </c>
      <c r="F13" s="14" t="str">
        <f>VLOOKUP(E13,工作表1!G$1:P$64,4,0)</f>
        <v>Lithography</v>
      </c>
      <c r="G13" s="33"/>
      <c r="H13" s="11" t="s">
        <v>354</v>
      </c>
      <c r="I13" s="11">
        <v>9</v>
      </c>
      <c r="J13" s="11" t="s">
        <v>152</v>
      </c>
      <c r="K13" s="11" t="s">
        <v>154</v>
      </c>
      <c r="L13" s="11" t="str">
        <f t="shared" si="1"/>
        <v>電子束微影系統自行操作</v>
      </c>
      <c r="M13" s="40">
        <f>VLOOKUP(L13,工作表1!A$71:D$198,4,0)</f>
        <v>2000</v>
      </c>
      <c r="N13" s="17"/>
      <c r="O13" s="17"/>
      <c r="P13" s="17"/>
      <c r="Q13" s="17"/>
    </row>
    <row r="14" spans="1:17" ht="27" customHeight="1" x14ac:dyDescent="0.25">
      <c r="A14" s="17"/>
      <c r="B14" s="29" t="s">
        <v>337</v>
      </c>
      <c r="C14" s="5" t="s">
        <v>142</v>
      </c>
      <c r="D14" s="11" t="s">
        <v>177</v>
      </c>
      <c r="E14" s="14" t="s">
        <v>125</v>
      </c>
      <c r="F14" s="14" t="str">
        <f>VLOOKUP(E14,工作表1!G$1:P$64,4,0)</f>
        <v>Lithography</v>
      </c>
      <c r="G14" s="33"/>
      <c r="H14" s="11" t="s">
        <v>355</v>
      </c>
      <c r="I14" s="11">
        <v>10</v>
      </c>
      <c r="J14" s="11" t="s">
        <v>152</v>
      </c>
      <c r="K14" s="11" t="s">
        <v>154</v>
      </c>
      <c r="L14" s="11" t="str">
        <f t="shared" si="1"/>
        <v>電子束微影系統自行操作</v>
      </c>
      <c r="M14" s="40">
        <f>VLOOKUP(L14,工作表1!A$71:D$198,4,0)</f>
        <v>2000</v>
      </c>
      <c r="N14" s="17"/>
      <c r="O14" s="17"/>
      <c r="P14" s="17"/>
      <c r="Q14" s="17"/>
    </row>
    <row r="15" spans="1:17" ht="12.7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2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2.7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.75" customHeight="1" x14ac:dyDescent="0.25"/>
  </sheetData>
  <mergeCells count="3">
    <mergeCell ref="A1:Q1"/>
    <mergeCell ref="A2:A5"/>
    <mergeCell ref="B2:Q2"/>
  </mergeCells>
  <phoneticPr fontId="3" type="noConversion"/>
  <conditionalFormatting sqref="B4:B14">
    <cfRule type="cellIs" dxfId="9" priority="3" operator="equal">
      <formula>"取消"</formula>
    </cfRule>
    <cfRule type="cellIs" dxfId="8" priority="4" operator="equal">
      <formula>"進行中"</formula>
    </cfRule>
    <cfRule type="cellIs" dxfId="7" priority="5" operator="equal">
      <formula>"已完工"</formula>
    </cfRule>
  </conditionalFormatting>
  <conditionalFormatting sqref="F5:F14">
    <cfRule type="cellIs" dxfId="6" priority="2" operator="equal">
      <formula>"Measurement"</formula>
    </cfRule>
  </conditionalFormatting>
  <conditionalFormatting sqref="F5:F14">
    <cfRule type="cellIs" dxfId="5" priority="1" operator="equal">
      <formula>"其他"</formula>
    </cfRule>
  </conditionalFormatting>
  <dataValidations count="7">
    <dataValidation type="list" allowBlank="1" showInputMessage="1" showErrorMessage="1" sqref="E5:E14">
      <formula1>設備</formula1>
    </dataValidation>
    <dataValidation type="list" allowBlank="1" showInputMessage="1" showErrorMessage="1" sqref="B4:B14">
      <formula1>狀態</formula1>
    </dataValidation>
    <dataValidation type="list" allowBlank="1" showInputMessage="1" showErrorMessage="1" sqref="H4:H14">
      <formula1>wafer__型態</formula1>
    </dataValidation>
    <dataValidation type="list" allowBlank="1" showInputMessage="1" showErrorMessage="1" sqref="I4:I14">
      <formula1>片數</formula1>
    </dataValidation>
    <dataValidation type="list" allowBlank="1" showInputMessage="1" showErrorMessage="1" sqref="J4:J14">
      <formula1>參數測試__Y_N</formula1>
    </dataValidation>
    <dataValidation type="list" allowBlank="1" showInputMessage="1" showErrorMessage="1" sqref="K4:K14">
      <formula1>操作方式</formula1>
    </dataValidation>
    <dataValidation type="list" allowBlank="1" showInputMessage="1" showErrorMessage="1" sqref="D4:D14">
      <formula1>製程內容</formula1>
    </dataValidation>
  </dataValidations>
  <pageMargins left="0" right="0" top="0.74803149606299213" bottom="0.74803149606299213" header="0.31496062992125984" footer="0.31496062992125984"/>
  <pageSetup paperSize="9" scale="1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topLeftCell="A74" workbookViewId="0">
      <selection activeCell="C110" sqref="C110"/>
    </sheetView>
  </sheetViews>
  <sheetFormatPr defaultRowHeight="16.5" x14ac:dyDescent="0.25"/>
  <cols>
    <col min="1" max="1" width="100.875" customWidth="1"/>
  </cols>
  <sheetData>
    <row r="1" spans="1:21" x14ac:dyDescent="0.25">
      <c r="A1" s="9" t="s">
        <v>208</v>
      </c>
      <c r="B1" s="9" t="s">
        <v>155</v>
      </c>
      <c r="C1" s="9" t="s">
        <v>154</v>
      </c>
      <c r="D1" s="9" t="s">
        <v>209</v>
      </c>
      <c r="E1" s="18" t="s">
        <v>157</v>
      </c>
      <c r="F1" s="9" t="s">
        <v>128</v>
      </c>
      <c r="G1" s="9" t="s">
        <v>131</v>
      </c>
      <c r="H1" s="9" t="s">
        <v>130</v>
      </c>
      <c r="I1" s="9" t="s">
        <v>128</v>
      </c>
      <c r="J1" s="9" t="s">
        <v>144</v>
      </c>
      <c r="K1" s="9" t="s">
        <v>143</v>
      </c>
      <c r="L1" s="9" t="s">
        <v>147</v>
      </c>
      <c r="M1" s="9" t="s">
        <v>148</v>
      </c>
      <c r="N1" s="9" t="s">
        <v>149</v>
      </c>
      <c r="O1" s="9" t="s">
        <v>150</v>
      </c>
      <c r="P1" s="9" t="s">
        <v>158</v>
      </c>
      <c r="Q1" s="9"/>
      <c r="R1" s="9"/>
      <c r="S1" s="9" t="s">
        <v>175</v>
      </c>
      <c r="T1" s="9"/>
      <c r="U1" s="9"/>
    </row>
    <row r="2" spans="1:21" x14ac:dyDescent="0.25">
      <c r="A2" s="8" t="str">
        <f t="shared" ref="A2:A33" si="0">CONCATENATE(G2,B2)</f>
        <v>電子束微影系統自行操作</v>
      </c>
      <c r="B2" s="8" t="s">
        <v>154</v>
      </c>
      <c r="C2" s="8">
        <v>1000</v>
      </c>
      <c r="D2" s="8" t="str">
        <f t="shared" ref="D2:D33" si="1">CONCATENATE(G2,E2)</f>
        <v>電子束微影系統代工</v>
      </c>
      <c r="E2" s="18" t="s">
        <v>157</v>
      </c>
      <c r="F2" s="9" t="s">
        <v>65</v>
      </c>
      <c r="G2" s="10" t="s">
        <v>126</v>
      </c>
      <c r="H2" s="9" t="s">
        <v>92</v>
      </c>
      <c r="I2" s="9" t="s">
        <v>65</v>
      </c>
      <c r="J2" s="9" t="s">
        <v>169</v>
      </c>
      <c r="K2" s="9"/>
      <c r="L2" s="9" t="s">
        <v>164</v>
      </c>
      <c r="M2" s="9">
        <v>1</v>
      </c>
      <c r="N2" s="9" t="s">
        <v>151</v>
      </c>
      <c r="O2" s="9" t="s">
        <v>155</v>
      </c>
      <c r="P2" s="9" t="s">
        <v>160</v>
      </c>
      <c r="Q2" s="9"/>
      <c r="R2" s="9"/>
      <c r="S2" s="9" t="s">
        <v>177</v>
      </c>
      <c r="T2" s="9"/>
      <c r="U2" s="9"/>
    </row>
    <row r="3" spans="1:21" x14ac:dyDescent="0.25">
      <c r="A3" s="8" t="str">
        <f t="shared" si="0"/>
        <v>雙面對準/UV光感奈米壓印機   Double-Side Mask Aligner/UV Imprinter自行操作</v>
      </c>
      <c r="B3" s="8" t="s">
        <v>154</v>
      </c>
      <c r="C3" s="8">
        <v>1000</v>
      </c>
      <c r="D3" s="8" t="str">
        <f t="shared" si="1"/>
        <v>雙面對準/UV光感奈米壓印機   Double-Side Mask Aligner/UV Imprinter代工</v>
      </c>
      <c r="E3" s="18" t="s">
        <v>157</v>
      </c>
      <c r="F3" s="9" t="s">
        <v>66</v>
      </c>
      <c r="G3" s="9" t="s">
        <v>127</v>
      </c>
      <c r="H3" s="9" t="s">
        <v>93</v>
      </c>
      <c r="I3" s="9" t="s">
        <v>66</v>
      </c>
      <c r="J3" s="9" t="s">
        <v>169</v>
      </c>
      <c r="K3" s="9"/>
      <c r="L3" s="9" t="s">
        <v>166</v>
      </c>
      <c r="M3" s="9">
        <v>2</v>
      </c>
      <c r="N3" s="9" t="s">
        <v>153</v>
      </c>
      <c r="O3" s="9" t="s">
        <v>157</v>
      </c>
      <c r="P3" s="9" t="s">
        <v>161</v>
      </c>
      <c r="Q3" s="9"/>
      <c r="R3" s="9"/>
      <c r="S3" s="9" t="s">
        <v>179</v>
      </c>
      <c r="T3" s="9"/>
      <c r="U3" s="9"/>
    </row>
    <row r="4" spans="1:21" x14ac:dyDescent="0.25">
      <c r="A4" s="8" t="str">
        <f t="shared" si="0"/>
        <v>單面光罩對準機   Single-Side Mask Aligner自行操作</v>
      </c>
      <c r="B4" s="8" t="s">
        <v>154</v>
      </c>
      <c r="C4" s="8">
        <v>1000</v>
      </c>
      <c r="D4" s="8" t="str">
        <f t="shared" si="1"/>
        <v>單面光罩對準機   Single-Side Mask Aligner代工</v>
      </c>
      <c r="E4" s="18" t="s">
        <v>157</v>
      </c>
      <c r="F4" s="9" t="s">
        <v>67</v>
      </c>
      <c r="G4" s="9" t="s">
        <v>8</v>
      </c>
      <c r="H4" s="9" t="s">
        <v>94</v>
      </c>
      <c r="I4" s="9" t="s">
        <v>67</v>
      </c>
      <c r="J4" s="9" t="s">
        <v>169</v>
      </c>
      <c r="K4" s="9"/>
      <c r="L4" s="9" t="s">
        <v>167</v>
      </c>
      <c r="M4" s="9">
        <v>3</v>
      </c>
      <c r="N4" s="9"/>
      <c r="O4" s="9"/>
      <c r="P4" s="9" t="s">
        <v>162</v>
      </c>
      <c r="Q4" s="9"/>
      <c r="R4" s="9"/>
      <c r="S4" s="9" t="s">
        <v>181</v>
      </c>
      <c r="T4" s="9"/>
      <c r="U4" s="9"/>
    </row>
    <row r="5" spans="1:21" x14ac:dyDescent="0.25">
      <c r="A5" s="8" t="str">
        <f t="shared" si="0"/>
        <v>CO2雷射雕刻系統   CO2 Laser Micro-Machining System自行操作</v>
      </c>
      <c r="B5" s="8" t="s">
        <v>154</v>
      </c>
      <c r="C5" s="8">
        <v>1000</v>
      </c>
      <c r="D5" s="8" t="str">
        <f t="shared" si="1"/>
        <v>CO2雷射雕刻系統   CO2 Laser Micro-Machining System代工</v>
      </c>
      <c r="E5" s="18" t="s">
        <v>157</v>
      </c>
      <c r="F5" s="9" t="s">
        <v>68</v>
      </c>
      <c r="G5" s="9" t="s">
        <v>9</v>
      </c>
      <c r="H5" s="9" t="s">
        <v>95</v>
      </c>
      <c r="I5" s="9" t="s">
        <v>68</v>
      </c>
      <c r="J5" s="9" t="s">
        <v>170</v>
      </c>
      <c r="K5" s="9"/>
      <c r="L5" s="9"/>
      <c r="M5" s="9">
        <v>4</v>
      </c>
      <c r="N5" s="9"/>
      <c r="O5" s="9"/>
      <c r="P5" s="9" t="s">
        <v>163</v>
      </c>
      <c r="Q5" s="9"/>
      <c r="R5" s="9"/>
      <c r="S5" s="9" t="s">
        <v>182</v>
      </c>
      <c r="T5" s="9"/>
      <c r="U5" s="9"/>
    </row>
    <row r="6" spans="1:21" x14ac:dyDescent="0.25">
      <c r="A6" s="8" t="str">
        <f t="shared" si="0"/>
        <v>旋轉塗佈儀 II   Spin Coater II自行操作</v>
      </c>
      <c r="B6" s="8" t="s">
        <v>154</v>
      </c>
      <c r="C6" s="8">
        <v>1000</v>
      </c>
      <c r="D6" s="8" t="str">
        <f t="shared" si="1"/>
        <v>旋轉塗佈儀 II   Spin Coater II代工</v>
      </c>
      <c r="E6" s="18" t="s">
        <v>157</v>
      </c>
      <c r="F6" s="9" t="s">
        <v>69</v>
      </c>
      <c r="G6" s="9" t="s">
        <v>193</v>
      </c>
      <c r="H6" s="9" t="s">
        <v>96</v>
      </c>
      <c r="I6" s="9" t="s">
        <v>69</v>
      </c>
      <c r="J6" s="9" t="s">
        <v>169</v>
      </c>
      <c r="K6" s="9"/>
      <c r="L6" s="9"/>
      <c r="M6" s="9">
        <v>5</v>
      </c>
      <c r="N6" s="9"/>
      <c r="O6" s="9"/>
      <c r="P6" s="9"/>
      <c r="Q6" s="9"/>
      <c r="R6" s="9"/>
      <c r="S6" s="9" t="s">
        <v>183</v>
      </c>
      <c r="T6" s="9"/>
      <c r="U6" s="9"/>
    </row>
    <row r="7" spans="1:21" x14ac:dyDescent="0.25">
      <c r="A7" s="8" t="str">
        <f t="shared" si="0"/>
        <v>反應式離子蝕刻機   Reactive Ion Etching, RIE自行操作</v>
      </c>
      <c r="B7" s="8" t="s">
        <v>154</v>
      </c>
      <c r="C7" s="8">
        <v>1000</v>
      </c>
      <c r="D7" s="8" t="str">
        <f t="shared" si="1"/>
        <v>反應式離子蝕刻機   Reactive Ion Etching, RIE代工</v>
      </c>
      <c r="E7" s="18" t="s">
        <v>157</v>
      </c>
      <c r="F7" s="9" t="s">
        <v>70</v>
      </c>
      <c r="G7" s="9" t="s">
        <v>11</v>
      </c>
      <c r="H7" s="9" t="s">
        <v>97</v>
      </c>
      <c r="I7" s="9" t="s">
        <v>70</v>
      </c>
      <c r="J7" s="9" t="s">
        <v>170</v>
      </c>
      <c r="K7" s="9"/>
      <c r="L7" s="9"/>
      <c r="M7" s="9">
        <v>6</v>
      </c>
      <c r="N7" s="9"/>
      <c r="O7" s="9"/>
      <c r="P7" s="9"/>
      <c r="Q7" s="9"/>
      <c r="R7" s="9"/>
      <c r="S7" s="9" t="s">
        <v>184</v>
      </c>
      <c r="T7" s="9"/>
      <c r="U7" s="9"/>
    </row>
    <row r="8" spans="1:21" x14ac:dyDescent="0.25">
      <c r="A8" s="8" t="str">
        <f t="shared" si="0"/>
        <v>奈米深蝕刻系統(感應耦合離子電漿)   Inductive Coupled Plasma Etching System, ICP自行操作</v>
      </c>
      <c r="B8" s="8" t="s">
        <v>154</v>
      </c>
      <c r="C8" s="8">
        <v>1000</v>
      </c>
      <c r="D8" s="8" t="str">
        <f t="shared" si="1"/>
        <v>奈米深蝕刻系統(感應耦合離子電漿)   Inductive Coupled Plasma Etching System, ICP代工</v>
      </c>
      <c r="E8" s="18" t="s">
        <v>157</v>
      </c>
      <c r="F8" s="9" t="s">
        <v>71</v>
      </c>
      <c r="G8" s="9" t="s">
        <v>12</v>
      </c>
      <c r="H8" s="9" t="s">
        <v>98</v>
      </c>
      <c r="I8" s="9" t="s">
        <v>71</v>
      </c>
      <c r="J8" s="9" t="s">
        <v>170</v>
      </c>
      <c r="K8" s="9"/>
      <c r="L8" s="9"/>
      <c r="M8" s="9">
        <v>7</v>
      </c>
      <c r="N8" s="9"/>
      <c r="O8" s="9"/>
      <c r="P8" s="9"/>
      <c r="Q8" s="9"/>
      <c r="R8" s="9"/>
      <c r="S8" s="9" t="s">
        <v>185</v>
      </c>
      <c r="T8" s="9"/>
      <c r="U8" s="9"/>
    </row>
    <row r="9" spans="1:21" x14ac:dyDescent="0.25">
      <c r="A9" s="8" t="str">
        <f t="shared" si="0"/>
        <v>化學濕式操作台   Chemical Wet Bench自行操作</v>
      </c>
      <c r="B9" s="8" t="s">
        <v>154</v>
      </c>
      <c r="C9" s="8">
        <v>1000</v>
      </c>
      <c r="D9" s="8" t="str">
        <f t="shared" si="1"/>
        <v>化學濕式操作台   Chemical Wet Bench代工</v>
      </c>
      <c r="E9" s="18" t="s">
        <v>157</v>
      </c>
      <c r="F9" s="9" t="s">
        <v>69</v>
      </c>
      <c r="G9" s="9" t="s">
        <v>13</v>
      </c>
      <c r="H9" s="9" t="s">
        <v>96</v>
      </c>
      <c r="I9" s="9" t="s">
        <v>69</v>
      </c>
      <c r="J9" s="9" t="s">
        <v>170</v>
      </c>
      <c r="K9" s="9"/>
      <c r="L9" s="9"/>
      <c r="M9" s="9">
        <v>8</v>
      </c>
      <c r="N9" s="9"/>
      <c r="O9" s="9"/>
      <c r="P9" s="9"/>
      <c r="Q9" s="9"/>
      <c r="R9" s="9"/>
      <c r="S9" s="9" t="s">
        <v>186</v>
      </c>
      <c r="T9" s="9"/>
      <c r="U9" s="9"/>
    </row>
    <row r="10" spans="1:21" x14ac:dyDescent="0.25">
      <c r="A10" s="8" t="str">
        <f t="shared" si="0"/>
        <v>晶圓切割機   Wafer Cutting Machine自行操作</v>
      </c>
      <c r="B10" s="8" t="s">
        <v>154</v>
      </c>
      <c r="C10" s="8">
        <v>1000</v>
      </c>
      <c r="D10" s="8" t="str">
        <f t="shared" si="1"/>
        <v>晶圓切割機   Wafer Cutting Machine代工</v>
      </c>
      <c r="E10" s="18" t="s">
        <v>157</v>
      </c>
      <c r="F10" s="9" t="s">
        <v>72</v>
      </c>
      <c r="G10" s="9" t="s">
        <v>14</v>
      </c>
      <c r="H10" s="9" t="s">
        <v>99</v>
      </c>
      <c r="I10" s="9" t="s">
        <v>72</v>
      </c>
      <c r="J10" s="9" t="s">
        <v>171</v>
      </c>
      <c r="K10" s="9"/>
      <c r="L10" s="9"/>
      <c r="M10" s="9">
        <v>9</v>
      </c>
      <c r="N10" s="9"/>
      <c r="O10" s="9"/>
      <c r="P10" s="9"/>
      <c r="Q10" s="9"/>
      <c r="R10" s="9"/>
      <c r="S10" s="9" t="s">
        <v>187</v>
      </c>
      <c r="T10" s="9"/>
      <c r="U10" s="9"/>
    </row>
    <row r="11" spans="1:21" x14ac:dyDescent="0.25">
      <c r="A11" s="8" t="str">
        <f t="shared" si="0"/>
        <v>奈米壓印-熱壓成型奈米轉印機   Nano Hot Embosser自行操作</v>
      </c>
      <c r="B11" s="8" t="s">
        <v>154</v>
      </c>
      <c r="C11" s="8">
        <v>1000</v>
      </c>
      <c r="D11" s="8" t="str">
        <f t="shared" si="1"/>
        <v>奈米壓印-熱壓成型奈米轉印機   Nano Hot Embosser代工</v>
      </c>
      <c r="E11" s="18" t="s">
        <v>157</v>
      </c>
      <c r="F11" s="9" t="s">
        <v>66</v>
      </c>
      <c r="G11" s="9" t="s">
        <v>15</v>
      </c>
      <c r="H11" s="9" t="s">
        <v>93</v>
      </c>
      <c r="I11" s="9" t="s">
        <v>66</v>
      </c>
      <c r="J11" s="9" t="s">
        <v>169</v>
      </c>
      <c r="K11" s="9"/>
      <c r="L11" s="9"/>
      <c r="M11" s="9">
        <v>10</v>
      </c>
      <c r="N11" s="9"/>
      <c r="O11" s="9"/>
      <c r="P11" s="9"/>
      <c r="Q11" s="9"/>
      <c r="R11" s="9"/>
      <c r="S11" s="9" t="s">
        <v>188</v>
      </c>
      <c r="T11" s="9"/>
      <c r="U11" s="9"/>
    </row>
    <row r="12" spans="1:21" x14ac:dyDescent="0.25">
      <c r="A12" s="8" t="str">
        <f t="shared" si="0"/>
        <v>二氧化碳超臨界乾燥機   CO2 Supercritical Dry Release Machine自行操作</v>
      </c>
      <c r="B12" s="8" t="s">
        <v>154</v>
      </c>
      <c r="C12" s="8">
        <v>1000</v>
      </c>
      <c r="D12" s="8" t="str">
        <f t="shared" si="1"/>
        <v>二氧化碳超臨界乾燥機   CO2 Supercritical Dry Release Machine代工</v>
      </c>
      <c r="E12" s="18" t="s">
        <v>157</v>
      </c>
      <c r="F12" s="9" t="s">
        <v>72</v>
      </c>
      <c r="G12" s="9" t="s">
        <v>16</v>
      </c>
      <c r="H12" s="9" t="s">
        <v>99</v>
      </c>
      <c r="I12" s="9" t="s">
        <v>72</v>
      </c>
      <c r="J12" s="9" t="s">
        <v>171</v>
      </c>
      <c r="K12" s="9"/>
      <c r="L12" s="9"/>
      <c r="M12" s="9">
        <v>11</v>
      </c>
      <c r="N12" s="9"/>
      <c r="O12" s="9"/>
      <c r="P12" s="9"/>
      <c r="Q12" s="9"/>
      <c r="R12" s="9"/>
      <c r="S12" s="9" t="s">
        <v>189</v>
      </c>
      <c r="T12" s="9"/>
      <c r="U12" s="9"/>
    </row>
    <row r="13" spans="1:21" x14ac:dyDescent="0.25">
      <c r="A13" s="8" t="str">
        <f t="shared" si="0"/>
        <v>電漿輔助式分子束磊晶系統   Plasma-Assisted Molecular Beam Epitaxy System自行操作</v>
      </c>
      <c r="B13" s="8" t="s">
        <v>154</v>
      </c>
      <c r="C13" s="8">
        <v>1000</v>
      </c>
      <c r="D13" s="8" t="str">
        <f t="shared" si="1"/>
        <v>電漿輔助式分子束磊晶系統   Plasma-Assisted Molecular Beam Epitaxy System代工</v>
      </c>
      <c r="E13" s="18" t="s">
        <v>157</v>
      </c>
      <c r="F13" s="9" t="s">
        <v>73</v>
      </c>
      <c r="G13" s="9" t="s">
        <v>17</v>
      </c>
      <c r="H13" s="9" t="s">
        <v>100</v>
      </c>
      <c r="I13" s="9" t="s">
        <v>73</v>
      </c>
      <c r="J13" s="9" t="s">
        <v>172</v>
      </c>
      <c r="K13" s="9"/>
      <c r="L13" s="9"/>
      <c r="M13" s="9">
        <v>12</v>
      </c>
      <c r="N13" s="9"/>
      <c r="O13" s="9"/>
      <c r="P13" s="9"/>
      <c r="Q13" s="9"/>
      <c r="R13" s="9"/>
      <c r="S13" s="9" t="s">
        <v>190</v>
      </c>
      <c r="T13" s="9"/>
      <c r="U13" s="9"/>
    </row>
    <row r="14" spans="1:21" x14ac:dyDescent="0.25">
      <c r="A14" s="8" t="str">
        <f t="shared" si="0"/>
        <v>電子束蒸鍍機 I   E-beam Evaporator I自行操作</v>
      </c>
      <c r="B14" s="8" t="s">
        <v>154</v>
      </c>
      <c r="C14" s="8">
        <v>1000</v>
      </c>
      <c r="D14" s="8" t="str">
        <f t="shared" si="1"/>
        <v>電子束蒸鍍機 I   E-beam Evaporator I代工</v>
      </c>
      <c r="E14" s="18" t="s">
        <v>157</v>
      </c>
      <c r="F14" s="9" t="s">
        <v>74</v>
      </c>
      <c r="G14" s="9" t="s">
        <v>18</v>
      </c>
      <c r="H14" s="9" t="s">
        <v>101</v>
      </c>
      <c r="I14" s="9" t="s">
        <v>74</v>
      </c>
      <c r="J14" s="9" t="s">
        <v>172</v>
      </c>
      <c r="K14" s="9"/>
      <c r="L14" s="9"/>
      <c r="M14" s="9">
        <v>13</v>
      </c>
      <c r="N14" s="9"/>
      <c r="O14" s="9"/>
      <c r="P14" s="9"/>
      <c r="Q14" s="9"/>
      <c r="R14" s="9"/>
      <c r="S14" s="9" t="s">
        <v>191</v>
      </c>
      <c r="T14" s="9"/>
      <c r="U14" s="9"/>
    </row>
    <row r="15" spans="1:21" x14ac:dyDescent="0.25">
      <c r="A15" s="8" t="str">
        <f t="shared" si="0"/>
        <v>電子束蒸鍍機 II   E-beam Evaporator II自行操作</v>
      </c>
      <c r="B15" s="8" t="s">
        <v>154</v>
      </c>
      <c r="C15" s="8">
        <v>1000</v>
      </c>
      <c r="D15" s="8" t="str">
        <f t="shared" si="1"/>
        <v>電子束蒸鍍機 II   E-beam Evaporator II代工</v>
      </c>
      <c r="E15" s="18" t="s">
        <v>157</v>
      </c>
      <c r="F15" s="9" t="s">
        <v>74</v>
      </c>
      <c r="G15" s="9" t="s">
        <v>19</v>
      </c>
      <c r="H15" s="9" t="s">
        <v>101</v>
      </c>
      <c r="I15" s="9" t="s">
        <v>74</v>
      </c>
      <c r="J15" s="9" t="s">
        <v>172</v>
      </c>
      <c r="K15" s="9"/>
      <c r="L15" s="9"/>
      <c r="M15" s="9">
        <v>14</v>
      </c>
      <c r="N15" s="9"/>
      <c r="O15" s="9"/>
      <c r="P15" s="9"/>
      <c r="Q15" s="9"/>
      <c r="R15" s="9"/>
      <c r="S15" s="9" t="s">
        <v>192</v>
      </c>
      <c r="T15" s="9"/>
      <c r="U15" s="9"/>
    </row>
    <row r="16" spans="1:21" x14ac:dyDescent="0.25">
      <c r="A16" s="8" t="str">
        <f t="shared" si="0"/>
        <v>磁控濺鍍機   Magnetron Sputter Deposition System自行操作</v>
      </c>
      <c r="B16" s="8" t="s">
        <v>154</v>
      </c>
      <c r="C16" s="8">
        <v>1000</v>
      </c>
      <c r="D16" s="8" t="str">
        <f t="shared" si="1"/>
        <v>磁控濺鍍機   Magnetron Sputter Deposition System代工</v>
      </c>
      <c r="E16" s="18" t="s">
        <v>157</v>
      </c>
      <c r="F16" s="9" t="s">
        <v>75</v>
      </c>
      <c r="G16" s="9" t="s">
        <v>20</v>
      </c>
      <c r="H16" s="9" t="s">
        <v>102</v>
      </c>
      <c r="I16" s="9" t="s">
        <v>75</v>
      </c>
      <c r="J16" s="9" t="s">
        <v>172</v>
      </c>
      <c r="K16" s="9"/>
      <c r="L16" s="9"/>
      <c r="M16" s="9">
        <v>15</v>
      </c>
      <c r="N16" s="9"/>
      <c r="O16" s="9"/>
      <c r="P16" s="9"/>
      <c r="Q16" s="9"/>
      <c r="R16" s="9"/>
      <c r="S16" s="9" t="s">
        <v>198</v>
      </c>
      <c r="T16" s="9"/>
      <c r="U16" s="9"/>
    </row>
    <row r="17" spans="1:21" x14ac:dyDescent="0.25">
      <c r="A17" s="8" t="str">
        <f t="shared" si="0"/>
        <v>共濺鍍機   Co-Sputter Deposition System自行操作</v>
      </c>
      <c r="B17" s="8" t="s">
        <v>154</v>
      </c>
      <c r="C17" s="8">
        <v>1000</v>
      </c>
      <c r="D17" s="8" t="str">
        <f t="shared" si="1"/>
        <v>共濺鍍機   Co-Sputter Deposition System代工</v>
      </c>
      <c r="E17" s="18" t="s">
        <v>157</v>
      </c>
      <c r="F17" s="9" t="s">
        <v>70</v>
      </c>
      <c r="G17" s="9" t="s">
        <v>21</v>
      </c>
      <c r="H17" s="9" t="s">
        <v>97</v>
      </c>
      <c r="I17" s="9" t="s">
        <v>70</v>
      </c>
      <c r="J17" s="9" t="s">
        <v>172</v>
      </c>
      <c r="K17" s="9"/>
      <c r="L17" s="9"/>
      <c r="M17" s="9">
        <v>16</v>
      </c>
      <c r="N17" s="9"/>
      <c r="O17" s="9"/>
      <c r="P17" s="9"/>
      <c r="Q17" s="9"/>
      <c r="R17" s="9"/>
      <c r="S17" s="9" t="s">
        <v>199</v>
      </c>
      <c r="T17" s="9"/>
      <c r="U17" s="9"/>
    </row>
    <row r="18" spans="1:21" ht="18.75" x14ac:dyDescent="0.25">
      <c r="A18" s="8" t="str">
        <f t="shared" si="0"/>
        <v>聚對二甲基苯沉積系統   Parylene Vapor Deposition System自行操作</v>
      </c>
      <c r="B18" s="8" t="s">
        <v>154</v>
      </c>
      <c r="C18" s="8">
        <v>1000</v>
      </c>
      <c r="D18" s="8" t="str">
        <f t="shared" si="1"/>
        <v>聚對二甲基苯沉積系統   Parylene Vapor Deposition System代工</v>
      </c>
      <c r="E18" s="18" t="s">
        <v>157</v>
      </c>
      <c r="F18" t="s">
        <v>76</v>
      </c>
      <c r="G18" t="s">
        <v>22</v>
      </c>
      <c r="H18" t="s">
        <v>103</v>
      </c>
      <c r="I18" t="s">
        <v>76</v>
      </c>
      <c r="J18" t="s">
        <v>172</v>
      </c>
      <c r="M18">
        <v>17</v>
      </c>
      <c r="S18" s="15" t="s">
        <v>200</v>
      </c>
    </row>
    <row r="19" spans="1:21" ht="18.75" x14ac:dyDescent="0.25">
      <c r="A19" s="8" t="str">
        <f t="shared" si="0"/>
        <v>快速退火爐   Rapid Thermal Annealing Furnace自行操作</v>
      </c>
      <c r="B19" s="8" t="s">
        <v>154</v>
      </c>
      <c r="C19" s="8">
        <v>1000</v>
      </c>
      <c r="D19" s="8" t="str">
        <f t="shared" si="1"/>
        <v>快速退火爐   Rapid Thermal Annealing Furnace代工</v>
      </c>
      <c r="E19" s="18" t="s">
        <v>157</v>
      </c>
      <c r="F19" t="s">
        <v>68</v>
      </c>
      <c r="G19" t="s">
        <v>23</v>
      </c>
      <c r="H19" t="s">
        <v>95</v>
      </c>
      <c r="I19" t="s">
        <v>68</v>
      </c>
      <c r="J19" t="s">
        <v>172</v>
      </c>
      <c r="M19">
        <v>18</v>
      </c>
      <c r="S19" s="16" t="s">
        <v>201</v>
      </c>
    </row>
    <row r="20" spans="1:21" x14ac:dyDescent="0.25">
      <c r="A20" s="8" t="str">
        <f t="shared" si="0"/>
        <v>3吋化學氣相沉積石墨烯設備   3 Inch Chemical Vapor Deposition for Graphene自行操作</v>
      </c>
      <c r="B20" s="8" t="s">
        <v>154</v>
      </c>
      <c r="C20" s="8">
        <v>1000</v>
      </c>
      <c r="D20" s="8" t="str">
        <f t="shared" si="1"/>
        <v>3吋化學氣相沉積石墨烯設備   3 Inch Chemical Vapor Deposition for Graphene代工</v>
      </c>
      <c r="E20" s="18" t="s">
        <v>157</v>
      </c>
      <c r="F20" t="s">
        <v>77</v>
      </c>
      <c r="G20" t="s">
        <v>24</v>
      </c>
      <c r="H20" t="s">
        <v>104</v>
      </c>
      <c r="I20" t="s">
        <v>77</v>
      </c>
      <c r="J20" t="s">
        <v>172</v>
      </c>
      <c r="M20">
        <v>19</v>
      </c>
      <c r="S20" s="9" t="s">
        <v>202</v>
      </c>
    </row>
    <row r="21" spans="1:21" x14ac:dyDescent="0.25">
      <c r="A21" s="8" t="str">
        <f t="shared" si="0"/>
        <v>石墨烯轉移   Graphene Transfer自行操作</v>
      </c>
      <c r="B21" s="8" t="s">
        <v>154</v>
      </c>
      <c r="C21" s="8">
        <v>1000</v>
      </c>
      <c r="D21" s="8" t="str">
        <f t="shared" si="1"/>
        <v>石墨烯轉移   Graphene Transfer代工</v>
      </c>
      <c r="E21" s="18" t="s">
        <v>157</v>
      </c>
      <c r="F21" t="s">
        <v>78</v>
      </c>
      <c r="G21" t="s">
        <v>25</v>
      </c>
      <c r="H21" t="s">
        <v>105</v>
      </c>
      <c r="I21" t="s">
        <v>78</v>
      </c>
      <c r="J21" t="s">
        <v>172</v>
      </c>
      <c r="M21">
        <v>20</v>
      </c>
      <c r="S21" t="s">
        <v>203</v>
      </c>
    </row>
    <row r="22" spans="1:21" x14ac:dyDescent="0.25">
      <c r="A22" s="8" t="str">
        <f t="shared" si="0"/>
        <v>表面粗度儀   Alpha-Step Profilometer自行操作</v>
      </c>
      <c r="B22" s="8" t="s">
        <v>154</v>
      </c>
      <c r="C22" s="8">
        <v>1000</v>
      </c>
      <c r="D22" s="8" t="str">
        <f t="shared" si="1"/>
        <v>表面粗度儀   Alpha-Step Profilometer代工</v>
      </c>
      <c r="E22" s="18" t="s">
        <v>157</v>
      </c>
      <c r="F22" t="s">
        <v>79</v>
      </c>
      <c r="G22" t="s">
        <v>26</v>
      </c>
      <c r="H22" t="s">
        <v>106</v>
      </c>
      <c r="I22" t="s">
        <v>79</v>
      </c>
      <c r="J22" t="s">
        <v>173</v>
      </c>
      <c r="M22">
        <v>21</v>
      </c>
      <c r="S22" t="s">
        <v>204</v>
      </c>
    </row>
    <row r="23" spans="1:21" x14ac:dyDescent="0.25">
      <c r="A23" s="8" t="str">
        <f t="shared" si="0"/>
        <v>Dimension Icon 多功能掃描式探針顯微鏡   Dimension Icon (Multi-Functional Scanning Probe Microscope)自行操作</v>
      </c>
      <c r="B23" s="8" t="s">
        <v>154</v>
      </c>
      <c r="C23" s="8">
        <v>1000</v>
      </c>
      <c r="D23" s="8" t="str">
        <f t="shared" si="1"/>
        <v>Dimension Icon 多功能掃描式探針顯微鏡   Dimension Icon (Multi-Functional Scanning Probe Microscope)代工</v>
      </c>
      <c r="E23" s="18" t="s">
        <v>157</v>
      </c>
      <c r="F23" t="s">
        <v>80</v>
      </c>
      <c r="G23" t="s">
        <v>27</v>
      </c>
      <c r="H23" t="s">
        <v>107</v>
      </c>
      <c r="I23" t="s">
        <v>80</v>
      </c>
      <c r="J23" t="s">
        <v>173</v>
      </c>
      <c r="M23">
        <v>22</v>
      </c>
      <c r="S23" t="s">
        <v>332</v>
      </c>
    </row>
    <row r="24" spans="1:21" x14ac:dyDescent="0.25">
      <c r="A24" s="8" t="str">
        <f t="shared" si="0"/>
        <v>Dimension Icon 多功能掃描式探針顯微鏡   Dimension Icon (Multi-Functional Scanning Probe Microscope)自行操作</v>
      </c>
      <c r="B24" s="8" t="s">
        <v>154</v>
      </c>
      <c r="C24" s="8">
        <v>1000</v>
      </c>
      <c r="D24" s="8" t="str">
        <f t="shared" si="1"/>
        <v>Dimension Icon 多功能掃描式探針顯微鏡   Dimension Icon (Multi-Functional Scanning Probe Microscope)代工</v>
      </c>
      <c r="E24" s="18" t="s">
        <v>157</v>
      </c>
      <c r="F24" t="s">
        <v>81</v>
      </c>
      <c r="G24" t="s">
        <v>27</v>
      </c>
      <c r="H24" t="s">
        <v>108</v>
      </c>
      <c r="I24" t="s">
        <v>81</v>
      </c>
      <c r="J24" t="s">
        <v>173</v>
      </c>
      <c r="M24">
        <v>23</v>
      </c>
      <c r="S24" t="s">
        <v>333</v>
      </c>
    </row>
    <row r="25" spans="1:21" x14ac:dyDescent="0.25">
      <c r="A25" s="8" t="str">
        <f t="shared" si="0"/>
        <v>Dimension Icon 多功能掃描式探針顯微鏡   Dimension Icon (Multi-Functional Scanning Probe Microscope)自行操作</v>
      </c>
      <c r="B25" s="8" t="s">
        <v>154</v>
      </c>
      <c r="C25" s="8">
        <v>1000</v>
      </c>
      <c r="D25" s="8" t="str">
        <f t="shared" si="1"/>
        <v>Dimension Icon 多功能掃描式探針顯微鏡   Dimension Icon (Multi-Functional Scanning Probe Microscope)代工</v>
      </c>
      <c r="E25" s="18" t="s">
        <v>157</v>
      </c>
      <c r="F25" t="s">
        <v>81</v>
      </c>
      <c r="G25" t="s">
        <v>27</v>
      </c>
      <c r="H25" t="s">
        <v>108</v>
      </c>
      <c r="I25" t="s">
        <v>81</v>
      </c>
      <c r="J25" t="s">
        <v>173</v>
      </c>
      <c r="M25">
        <v>24</v>
      </c>
    </row>
    <row r="26" spans="1:21" x14ac:dyDescent="0.25">
      <c r="A26" s="8" t="str">
        <f t="shared" si="0"/>
        <v>奈米壓痕試驗機 I (含三維量測)   Nano-Indentation System I, MTS XP自行操作</v>
      </c>
      <c r="B26" s="8" t="s">
        <v>154</v>
      </c>
      <c r="C26" s="8">
        <v>1000</v>
      </c>
      <c r="D26" s="8" t="str">
        <f t="shared" si="1"/>
        <v>奈米壓痕試驗機 I (含三維量測)   Nano-Indentation System I, MTS XP代工</v>
      </c>
      <c r="E26" s="18" t="s">
        <v>157</v>
      </c>
      <c r="F26" t="s">
        <v>80</v>
      </c>
      <c r="G26" t="s">
        <v>28</v>
      </c>
      <c r="H26" t="s">
        <v>107</v>
      </c>
      <c r="I26" t="s">
        <v>80</v>
      </c>
      <c r="J26" t="s">
        <v>173</v>
      </c>
      <c r="M26">
        <v>25</v>
      </c>
    </row>
    <row r="27" spans="1:21" x14ac:dyDescent="0.25">
      <c r="A27" s="8" t="str">
        <f t="shared" si="0"/>
        <v>奈米壓痕試驗機 II   Nano-Indentation System II; MTS G200自行操作</v>
      </c>
      <c r="B27" s="8" t="s">
        <v>154</v>
      </c>
      <c r="C27" s="8">
        <v>1000</v>
      </c>
      <c r="D27" s="8" t="str">
        <f t="shared" si="1"/>
        <v>奈米壓痕試驗機 II   Nano-Indentation System II; MTS G200代工</v>
      </c>
      <c r="E27" s="18" t="s">
        <v>157</v>
      </c>
      <c r="F27" t="s">
        <v>75</v>
      </c>
      <c r="G27" t="s">
        <v>29</v>
      </c>
      <c r="H27" t="s">
        <v>102</v>
      </c>
      <c r="I27" t="s">
        <v>75</v>
      </c>
      <c r="J27" t="s">
        <v>173</v>
      </c>
      <c r="M27">
        <v>26</v>
      </c>
    </row>
    <row r="28" spans="1:21" x14ac:dyDescent="0.25">
      <c r="A28" s="8" t="str">
        <f t="shared" si="0"/>
        <v>奈微拉伸試驗機   Micro/Nano Tensile Tester自行操作</v>
      </c>
      <c r="B28" s="8" t="s">
        <v>154</v>
      </c>
      <c r="C28" s="8">
        <v>1000</v>
      </c>
      <c r="D28" s="8" t="str">
        <f t="shared" si="1"/>
        <v>奈微拉伸試驗機   Micro/Nano Tensile Tester代工</v>
      </c>
      <c r="E28" s="18" t="s">
        <v>157</v>
      </c>
      <c r="F28" t="s">
        <v>82</v>
      </c>
      <c r="G28" t="s">
        <v>30</v>
      </c>
      <c r="H28" t="s">
        <v>109</v>
      </c>
      <c r="I28" t="s">
        <v>82</v>
      </c>
      <c r="J28" t="s">
        <v>173</v>
      </c>
      <c r="M28">
        <v>27</v>
      </c>
    </row>
    <row r="29" spans="1:21" x14ac:dyDescent="0.25">
      <c r="A29" s="8" t="str">
        <f t="shared" si="0"/>
        <v>TEM2100+FIB 套餐   TEM2100+FIB Set自行操作</v>
      </c>
      <c r="B29" s="8" t="s">
        <v>154</v>
      </c>
      <c r="C29" s="8">
        <v>1000</v>
      </c>
      <c r="D29" s="8" t="str">
        <f t="shared" si="1"/>
        <v>TEM2100+FIB 套餐   TEM2100+FIB Set代工</v>
      </c>
      <c r="E29" s="18" t="s">
        <v>157</v>
      </c>
      <c r="F29" t="s">
        <v>78</v>
      </c>
      <c r="G29" t="s">
        <v>31</v>
      </c>
      <c r="H29" t="s">
        <v>110</v>
      </c>
      <c r="I29" t="s">
        <v>78</v>
      </c>
      <c r="J29" t="s">
        <v>173</v>
      </c>
      <c r="M29">
        <v>28</v>
      </c>
    </row>
    <row r="30" spans="1:21" x14ac:dyDescent="0.25">
      <c r="A30" s="8" t="str">
        <f t="shared" si="0"/>
        <v>TEM2100+FIB 套餐/EDS   TEM2100+FIB Set/EDS自行操作</v>
      </c>
      <c r="B30" s="8" t="s">
        <v>154</v>
      </c>
      <c r="C30" s="8">
        <v>1000</v>
      </c>
      <c r="D30" s="8" t="str">
        <f t="shared" si="1"/>
        <v>TEM2100+FIB 套餐/EDS   TEM2100+FIB Set/EDS代工</v>
      </c>
      <c r="E30" s="18" t="s">
        <v>157</v>
      </c>
      <c r="F30" t="s">
        <v>83</v>
      </c>
      <c r="G30" t="s">
        <v>32</v>
      </c>
      <c r="H30" t="s">
        <v>111</v>
      </c>
      <c r="I30" t="s">
        <v>83</v>
      </c>
      <c r="J30" t="s">
        <v>173</v>
      </c>
      <c r="M30">
        <v>29</v>
      </c>
    </row>
    <row r="31" spans="1:21" x14ac:dyDescent="0.25">
      <c r="A31" s="8" t="str">
        <f t="shared" si="0"/>
        <v>雙束型聚焦離子束儀 (定點或剖面切割分析)   DB-FIB (Cross Section or Pattern Defined)自行操作</v>
      </c>
      <c r="B31" s="8" t="s">
        <v>154</v>
      </c>
      <c r="C31" s="8">
        <v>1000</v>
      </c>
      <c r="D31" s="8" t="str">
        <f t="shared" si="1"/>
        <v>雙束型聚焦離子束儀 (定點或剖面切割分析)   DB-FIB (Cross Section or Pattern Defined)代工</v>
      </c>
      <c r="E31" s="18" t="s">
        <v>157</v>
      </c>
      <c r="F31" t="s">
        <v>81</v>
      </c>
      <c r="G31" t="s">
        <v>33</v>
      </c>
      <c r="H31" t="s">
        <v>112</v>
      </c>
      <c r="I31" t="s">
        <v>81</v>
      </c>
      <c r="J31" t="s">
        <v>173</v>
      </c>
      <c r="M31">
        <v>30</v>
      </c>
    </row>
    <row r="32" spans="1:21" x14ac:dyDescent="0.25">
      <c r="A32" s="8" t="str">
        <f t="shared" si="0"/>
        <v>雙束型聚焦離子束儀 (定點或剖面切割分析)/EDS   DB-FIB (Cross Section or Pattern Defined)/EDS自行操作</v>
      </c>
      <c r="B32" s="8" t="s">
        <v>154</v>
      </c>
      <c r="C32" s="8">
        <v>1000</v>
      </c>
      <c r="D32" s="8" t="str">
        <f t="shared" si="1"/>
        <v>雙束型聚焦離子束儀 (定點或剖面切割分析)/EDS   DB-FIB (Cross Section or Pattern Defined)/EDS代工</v>
      </c>
      <c r="E32" s="18" t="s">
        <v>157</v>
      </c>
      <c r="F32" t="s">
        <v>84</v>
      </c>
      <c r="G32" t="s">
        <v>34</v>
      </c>
      <c r="H32" t="s">
        <v>113</v>
      </c>
      <c r="I32" t="s">
        <v>84</v>
      </c>
      <c r="J32" t="s">
        <v>173</v>
      </c>
      <c r="M32">
        <v>31</v>
      </c>
    </row>
    <row r="33" spans="1:13" x14ac:dyDescent="0.25">
      <c r="A33" s="8" t="str">
        <f t="shared" si="0"/>
        <v>雙束型聚焦離子束儀 (TEM試片製備)   DB-FIB (TEM Preparation)自行操作</v>
      </c>
      <c r="B33" s="8" t="s">
        <v>154</v>
      </c>
      <c r="C33" s="8">
        <v>1000</v>
      </c>
      <c r="D33" s="8" t="str">
        <f t="shared" si="1"/>
        <v>雙束型聚焦離子束儀 (TEM試片製備)   DB-FIB (TEM Preparation)代工</v>
      </c>
      <c r="E33" s="18" t="s">
        <v>157</v>
      </c>
      <c r="F33" t="s">
        <v>85</v>
      </c>
      <c r="G33" t="s">
        <v>35</v>
      </c>
      <c r="H33" t="s">
        <v>113</v>
      </c>
      <c r="I33" t="s">
        <v>85</v>
      </c>
      <c r="J33" t="s">
        <v>173</v>
      </c>
      <c r="M33">
        <v>32</v>
      </c>
    </row>
    <row r="34" spans="1:13" x14ac:dyDescent="0.25">
      <c r="A34" s="8" t="str">
        <f t="shared" ref="A34:A64" si="2">CONCATENATE(G34,B34)</f>
        <v>雙束型聚焦離子束儀 (TEM試片製備)/EDS   DB-FIB (TEM Preparation)/EDS自行操作</v>
      </c>
      <c r="B34" s="8" t="s">
        <v>154</v>
      </c>
      <c r="C34" s="8">
        <v>1000</v>
      </c>
      <c r="D34" s="8" t="str">
        <f t="shared" ref="D34:D64" si="3">CONCATENATE(G34,E34)</f>
        <v>雙束型聚焦離子束儀 (TEM試片製備)/EDS   DB-FIB (TEM Preparation)/EDS代工</v>
      </c>
      <c r="E34" s="18" t="s">
        <v>157</v>
      </c>
      <c r="F34" t="s">
        <v>85</v>
      </c>
      <c r="G34" t="s">
        <v>36</v>
      </c>
      <c r="H34" t="s">
        <v>113</v>
      </c>
      <c r="I34" t="s">
        <v>85</v>
      </c>
      <c r="J34" t="s">
        <v>173</v>
      </c>
      <c r="M34">
        <v>33</v>
      </c>
    </row>
    <row r="35" spans="1:13" x14ac:dyDescent="0.25">
      <c r="A35" s="8" t="str">
        <f t="shared" si="2"/>
        <v>雙束型聚焦離子束儀/Omni Probe   DB-FIB/Omni Probe自行操作</v>
      </c>
      <c r="B35" s="8" t="s">
        <v>154</v>
      </c>
      <c r="C35" s="8">
        <v>1000</v>
      </c>
      <c r="D35" s="8" t="str">
        <f t="shared" si="3"/>
        <v>雙束型聚焦離子束儀/Omni Probe   DB-FIB/Omni Probe代工</v>
      </c>
      <c r="E35" s="18" t="s">
        <v>157</v>
      </c>
      <c r="F35" t="s">
        <v>86</v>
      </c>
      <c r="G35" t="s">
        <v>37</v>
      </c>
      <c r="H35" t="s">
        <v>114</v>
      </c>
      <c r="I35" t="s">
        <v>86</v>
      </c>
      <c r="J35" t="s">
        <v>173</v>
      </c>
      <c r="M35">
        <v>34</v>
      </c>
    </row>
    <row r="36" spans="1:13" x14ac:dyDescent="0.25">
      <c r="A36" s="8" t="str">
        <f t="shared" si="2"/>
        <v>精密離子拋光機   PIPS自行操作</v>
      </c>
      <c r="B36" s="8" t="s">
        <v>154</v>
      </c>
      <c r="C36" s="8">
        <v>1000</v>
      </c>
      <c r="D36" s="8" t="str">
        <f t="shared" si="3"/>
        <v>精密離子拋光機   PIPS代工</v>
      </c>
      <c r="E36" s="18" t="s">
        <v>157</v>
      </c>
      <c r="F36" t="s">
        <v>79</v>
      </c>
      <c r="G36" t="s">
        <v>38</v>
      </c>
      <c r="H36" t="s">
        <v>106</v>
      </c>
      <c r="I36" t="s">
        <v>79</v>
      </c>
      <c r="J36" t="s">
        <v>173</v>
      </c>
      <c r="M36">
        <v>35</v>
      </c>
    </row>
    <row r="37" spans="1:13" x14ac:dyDescent="0.25">
      <c r="A37" s="8" t="str">
        <f t="shared" si="2"/>
        <v>研磨拋光機   Grinder and Polisher自行操作</v>
      </c>
      <c r="B37" s="8" t="s">
        <v>154</v>
      </c>
      <c r="C37" s="8">
        <v>1000</v>
      </c>
      <c r="D37" s="8" t="str">
        <f t="shared" si="3"/>
        <v>研磨拋光機   Grinder and Polisher代工</v>
      </c>
      <c r="E37" s="18" t="s">
        <v>157</v>
      </c>
      <c r="F37" t="s">
        <v>79</v>
      </c>
      <c r="G37" t="s">
        <v>39</v>
      </c>
      <c r="H37" t="s">
        <v>106</v>
      </c>
      <c r="I37" t="s">
        <v>79</v>
      </c>
      <c r="J37" t="s">
        <v>173</v>
      </c>
      <c r="M37">
        <v>36</v>
      </c>
    </row>
    <row r="38" spans="1:13" x14ac:dyDescent="0.25">
      <c r="A38" s="8" t="str">
        <f t="shared" si="2"/>
        <v>高解析熱場發射掃描式電子顯微鏡 I   JEOL JSM-7000F自行操作</v>
      </c>
      <c r="B38" s="8" t="s">
        <v>154</v>
      </c>
      <c r="C38" s="8">
        <v>1000</v>
      </c>
      <c r="D38" s="8" t="str">
        <f t="shared" si="3"/>
        <v>高解析熱場發射掃描式電子顯微鏡 I   JEOL JSM-7000F代工</v>
      </c>
      <c r="E38" s="18" t="s">
        <v>157</v>
      </c>
      <c r="F38" t="s">
        <v>70</v>
      </c>
      <c r="G38" t="s">
        <v>40</v>
      </c>
      <c r="H38" t="s">
        <v>115</v>
      </c>
      <c r="I38" t="s">
        <v>70</v>
      </c>
      <c r="J38" t="s">
        <v>173</v>
      </c>
      <c r="M38">
        <v>37</v>
      </c>
    </row>
    <row r="39" spans="1:13" x14ac:dyDescent="0.25">
      <c r="A39" s="8" t="str">
        <f t="shared" si="2"/>
        <v>高解析熱場發射掃描式電子顯微鏡 I/EDS   JEOL JSM-7000F/EDS自行操作</v>
      </c>
      <c r="B39" s="8" t="s">
        <v>154</v>
      </c>
      <c r="C39" s="8">
        <v>1000</v>
      </c>
      <c r="D39" s="8" t="str">
        <f t="shared" si="3"/>
        <v>高解析熱場發射掃描式電子顯微鏡 I/EDS   JEOL JSM-7000F/EDS代工</v>
      </c>
      <c r="E39" s="18" t="s">
        <v>157</v>
      </c>
      <c r="F39" t="s">
        <v>74</v>
      </c>
      <c r="G39" t="s">
        <v>41</v>
      </c>
      <c r="H39" t="s">
        <v>116</v>
      </c>
      <c r="I39" t="s">
        <v>74</v>
      </c>
      <c r="J39" t="s">
        <v>173</v>
      </c>
      <c r="M39">
        <v>38</v>
      </c>
    </row>
    <row r="40" spans="1:13" x14ac:dyDescent="0.25">
      <c r="A40" s="8" t="str">
        <f t="shared" si="2"/>
        <v>高解析熱場發射掃描式電子顯微鏡 I/CL   JEOL JSM-7000F/CL自行操作</v>
      </c>
      <c r="B40" s="8" t="s">
        <v>154</v>
      </c>
      <c r="C40" s="8">
        <v>1000</v>
      </c>
      <c r="D40" s="8" t="str">
        <f t="shared" si="3"/>
        <v>高解析熱場發射掃描式電子顯微鏡 I/CL   JEOL JSM-7000F/CL代工</v>
      </c>
      <c r="E40" s="18" t="s">
        <v>157</v>
      </c>
      <c r="F40" t="s">
        <v>74</v>
      </c>
      <c r="G40" t="s">
        <v>42</v>
      </c>
      <c r="H40" t="s">
        <v>116</v>
      </c>
      <c r="I40" t="s">
        <v>74</v>
      </c>
      <c r="J40" t="s">
        <v>173</v>
      </c>
      <c r="M40">
        <v>39</v>
      </c>
    </row>
    <row r="41" spans="1:13" x14ac:dyDescent="0.25">
      <c r="A41" s="8" t="str">
        <f t="shared" si="2"/>
        <v>高解析熱場發射掃描式電子顯微鏡 II   FE-SEM II w EDS/EBSD, JEOL JSM-7001F自行操作</v>
      </c>
      <c r="B41" s="8" t="s">
        <v>154</v>
      </c>
      <c r="C41" s="8">
        <v>1000</v>
      </c>
      <c r="D41" s="8" t="str">
        <f t="shared" si="3"/>
        <v>高解析熱場發射掃描式電子顯微鏡 II   FE-SEM II w EDS/EBSD, JEOL JSM-7001F代工</v>
      </c>
      <c r="E41" s="18" t="s">
        <v>157</v>
      </c>
      <c r="F41" t="s">
        <v>74</v>
      </c>
      <c r="G41" t="s">
        <v>43</v>
      </c>
      <c r="H41" t="s">
        <v>116</v>
      </c>
      <c r="I41" t="s">
        <v>74</v>
      </c>
      <c r="J41" t="s">
        <v>173</v>
      </c>
      <c r="M41">
        <v>40</v>
      </c>
    </row>
    <row r="42" spans="1:13" x14ac:dyDescent="0.25">
      <c r="A42" s="8" t="str">
        <f t="shared" si="2"/>
        <v>高解析熱場發射掃描式電子顯微鏡 II/EDS   FE-SEM II w EDS/EBSD, JEOL JSM-7001F/EDS自行操作</v>
      </c>
      <c r="B42" s="8" t="s">
        <v>154</v>
      </c>
      <c r="C42" s="8">
        <v>1000</v>
      </c>
      <c r="D42" s="8" t="str">
        <f t="shared" si="3"/>
        <v>高解析熱場發射掃描式電子顯微鏡 II/EDS   FE-SEM II w EDS/EBSD, JEOL JSM-7001F/EDS代工</v>
      </c>
      <c r="E42" s="18" t="s">
        <v>157</v>
      </c>
      <c r="F42" t="s">
        <v>87</v>
      </c>
      <c r="G42" t="s">
        <v>44</v>
      </c>
      <c r="H42" t="s">
        <v>117</v>
      </c>
      <c r="I42" t="s">
        <v>87</v>
      </c>
      <c r="J42" t="s">
        <v>173</v>
      </c>
      <c r="M42">
        <v>41</v>
      </c>
    </row>
    <row r="43" spans="1:13" x14ac:dyDescent="0.25">
      <c r="A43" s="8" t="str">
        <f t="shared" si="2"/>
        <v>高解析熱場發射掃描式電子顯微鏡 II/EBSD   FE-SEM II w EDS/EBSD, JEOL JSM-7001F/EBSD自行操作</v>
      </c>
      <c r="B43" s="8" t="s">
        <v>154</v>
      </c>
      <c r="C43" s="8">
        <v>1000</v>
      </c>
      <c r="D43" s="8" t="str">
        <f t="shared" si="3"/>
        <v>高解析熱場發射掃描式電子顯微鏡 II/EBSD   FE-SEM II w EDS/EBSD, JEOL JSM-7001F/EBSD代工</v>
      </c>
      <c r="E43" s="18" t="s">
        <v>157</v>
      </c>
      <c r="F43" t="s">
        <v>88</v>
      </c>
      <c r="G43" t="s">
        <v>45</v>
      </c>
      <c r="H43" t="s">
        <v>112</v>
      </c>
      <c r="I43" t="s">
        <v>88</v>
      </c>
      <c r="J43" t="s">
        <v>173</v>
      </c>
      <c r="M43">
        <v>42</v>
      </c>
    </row>
    <row r="44" spans="1:13" x14ac:dyDescent="0.25">
      <c r="A44" s="8" t="str">
        <f t="shared" si="2"/>
        <v>可變真空掃描式電子顯微鏡   Variable Pressure SEM w Probe, Zeiss EVO 50自行操作</v>
      </c>
      <c r="B44" s="8" t="s">
        <v>154</v>
      </c>
      <c r="C44" s="8">
        <v>1000</v>
      </c>
      <c r="D44" s="8" t="str">
        <f t="shared" si="3"/>
        <v>可變真空掃描式電子顯微鏡   Variable Pressure SEM w Probe, Zeiss EVO 50代工</v>
      </c>
      <c r="E44" s="18" t="s">
        <v>157</v>
      </c>
      <c r="F44" t="s">
        <v>75</v>
      </c>
      <c r="G44" t="s">
        <v>46</v>
      </c>
      <c r="H44" t="s">
        <v>118</v>
      </c>
      <c r="I44" t="s">
        <v>75</v>
      </c>
      <c r="J44" t="s">
        <v>173</v>
      </c>
      <c r="M44">
        <v>43</v>
      </c>
    </row>
    <row r="45" spans="1:13" x14ac:dyDescent="0.25">
      <c r="A45" s="8" t="str">
        <f t="shared" si="2"/>
        <v>可變真空掃描式電子顯微鏡/EDS   Variable Pressure SEM w Probe, Zeiss EVO 50/EDS自行操作</v>
      </c>
      <c r="B45" s="8" t="s">
        <v>154</v>
      </c>
      <c r="C45" s="8">
        <v>1000</v>
      </c>
      <c r="D45" s="8" t="str">
        <f t="shared" si="3"/>
        <v>可變真空掃描式電子顯微鏡/EDS   Variable Pressure SEM w Probe, Zeiss EVO 50/EDS代工</v>
      </c>
      <c r="E45" s="18" t="s">
        <v>157</v>
      </c>
      <c r="F45" t="s">
        <v>70</v>
      </c>
      <c r="G45" t="s">
        <v>47</v>
      </c>
      <c r="H45" t="s">
        <v>119</v>
      </c>
      <c r="I45" t="s">
        <v>70</v>
      </c>
      <c r="J45" t="s">
        <v>173</v>
      </c>
      <c r="M45">
        <v>44</v>
      </c>
    </row>
    <row r="46" spans="1:13" x14ac:dyDescent="0.25">
      <c r="A46" s="8" t="str">
        <f t="shared" si="2"/>
        <v>桌上型掃描式電子顯微鏡   Tabletop SEM自行操作</v>
      </c>
      <c r="B46" s="8" t="s">
        <v>154</v>
      </c>
      <c r="C46" s="8">
        <v>1000</v>
      </c>
      <c r="D46" s="8" t="str">
        <f t="shared" si="3"/>
        <v>桌上型掃描式電子顯微鏡   Tabletop SEM代工</v>
      </c>
      <c r="E46" s="18" t="s">
        <v>157</v>
      </c>
      <c r="F46" t="s">
        <v>76</v>
      </c>
      <c r="G46" t="s">
        <v>48</v>
      </c>
      <c r="H46" t="s">
        <v>103</v>
      </c>
      <c r="I46" t="s">
        <v>76</v>
      </c>
      <c r="J46" t="s">
        <v>173</v>
      </c>
      <c r="M46">
        <v>45</v>
      </c>
    </row>
    <row r="47" spans="1:13" x14ac:dyDescent="0.25">
      <c r="A47" s="8" t="str">
        <f t="shared" si="2"/>
        <v>穿透式電子顯微鏡   TEM, JEOL JEM-2010自行操作</v>
      </c>
      <c r="B47" s="8" t="s">
        <v>154</v>
      </c>
      <c r="C47" s="8">
        <v>1000</v>
      </c>
      <c r="D47" s="8" t="str">
        <f t="shared" si="3"/>
        <v>穿透式電子顯微鏡   TEM, JEOL JEM-2010代工</v>
      </c>
      <c r="E47" s="18" t="s">
        <v>157</v>
      </c>
      <c r="F47" t="s">
        <v>87</v>
      </c>
      <c r="G47" t="s">
        <v>49</v>
      </c>
      <c r="H47" t="s">
        <v>116</v>
      </c>
      <c r="I47" t="s">
        <v>87</v>
      </c>
      <c r="J47" t="s">
        <v>173</v>
      </c>
      <c r="M47">
        <v>46</v>
      </c>
    </row>
    <row r="48" spans="1:13" x14ac:dyDescent="0.25">
      <c r="A48" s="8" t="str">
        <f t="shared" si="2"/>
        <v>高解析場發射掃描穿透式電子顯微鏡   JEOL TEM-2100F自行操作</v>
      </c>
      <c r="B48" s="8" t="s">
        <v>154</v>
      </c>
      <c r="C48" s="8">
        <v>1000</v>
      </c>
      <c r="D48" s="8" t="str">
        <f t="shared" si="3"/>
        <v>高解析場發射掃描穿透式電子顯微鏡   JEOL TEM-2100F代工</v>
      </c>
      <c r="E48" s="18" t="s">
        <v>157</v>
      </c>
      <c r="F48" t="s">
        <v>87</v>
      </c>
      <c r="G48" t="s">
        <v>50</v>
      </c>
      <c r="H48" t="s">
        <v>120</v>
      </c>
      <c r="I48" t="s">
        <v>87</v>
      </c>
      <c r="J48" t="s">
        <v>173</v>
      </c>
      <c r="M48">
        <v>47</v>
      </c>
    </row>
    <row r="49" spans="1:13" x14ac:dyDescent="0.25">
      <c r="A49" s="8" t="str">
        <f t="shared" si="2"/>
        <v>高解析場發射掃描穿透式電子顯微鏡/EDS   JEOL TEM-2100F/EDS自行操作</v>
      </c>
      <c r="B49" s="8" t="s">
        <v>154</v>
      </c>
      <c r="C49" s="8">
        <v>1000</v>
      </c>
      <c r="D49" s="8" t="str">
        <f t="shared" si="3"/>
        <v>高解析場發射掃描穿透式電子顯微鏡/EDS   JEOL TEM-2100F/EDS代工</v>
      </c>
      <c r="E49" s="18" t="s">
        <v>157</v>
      </c>
      <c r="F49" t="s">
        <v>88</v>
      </c>
      <c r="G49" t="s">
        <v>51</v>
      </c>
      <c r="H49" t="s">
        <v>121</v>
      </c>
      <c r="I49" t="s">
        <v>88</v>
      </c>
      <c r="J49" t="s">
        <v>173</v>
      </c>
      <c r="M49">
        <v>48</v>
      </c>
    </row>
    <row r="50" spans="1:13" x14ac:dyDescent="0.25">
      <c r="A50" s="8" t="str">
        <f t="shared" si="2"/>
        <v>高解析場發射掃描穿透式電子顯微鏡/EELS   JEOL TEM-2100F/EELS自行操作</v>
      </c>
      <c r="B50" s="8" t="s">
        <v>154</v>
      </c>
      <c r="C50" s="8">
        <v>1000</v>
      </c>
      <c r="D50" s="8" t="str">
        <f t="shared" si="3"/>
        <v>高解析場發射掃描穿透式電子顯微鏡/EELS   JEOL TEM-2100F/EELS代工</v>
      </c>
      <c r="E50" s="18" t="s">
        <v>157</v>
      </c>
      <c r="F50" t="s">
        <v>89</v>
      </c>
      <c r="G50" t="s">
        <v>52</v>
      </c>
      <c r="H50" t="s">
        <v>122</v>
      </c>
      <c r="I50" t="s">
        <v>89</v>
      </c>
      <c r="J50" t="s">
        <v>173</v>
      </c>
      <c r="M50">
        <v>49</v>
      </c>
    </row>
    <row r="51" spans="1:13" x14ac:dyDescent="0.25">
      <c r="A51" s="8" t="str">
        <f t="shared" si="2"/>
        <v>In-Situ 奈米壓痕試驗機@高解析場發射掃描穿透式電子顯微鏡   In-Situ Nano-Indentation System @ JEOL TEM-2010F自行操作</v>
      </c>
      <c r="B51" s="8" t="s">
        <v>154</v>
      </c>
      <c r="C51" s="8">
        <v>1000</v>
      </c>
      <c r="D51" s="8" t="str">
        <f t="shared" si="3"/>
        <v>In-Situ 奈米壓痕試驗機@高解析場發射掃描穿透式電子顯微鏡   In-Situ Nano-Indentation System @ JEOL TEM-2010F代工</v>
      </c>
      <c r="E51" s="18" t="s">
        <v>157</v>
      </c>
      <c r="F51" t="s">
        <v>87</v>
      </c>
      <c r="G51" t="s">
        <v>53</v>
      </c>
      <c r="H51" t="s">
        <v>112</v>
      </c>
      <c r="I51" t="s">
        <v>87</v>
      </c>
      <c r="J51" t="s">
        <v>173</v>
      </c>
      <c r="M51">
        <v>50</v>
      </c>
    </row>
    <row r="52" spans="1:13" x14ac:dyDescent="0.25">
      <c r="A52" s="8" t="str">
        <f t="shared" si="2"/>
        <v>多光子激發掃描顯微鏡   Multiphoton Excitation Microscopy自行操作</v>
      </c>
      <c r="B52" s="8" t="s">
        <v>154</v>
      </c>
      <c r="C52" s="8">
        <v>1000</v>
      </c>
      <c r="D52" s="8" t="str">
        <f t="shared" si="3"/>
        <v>多光子激發掃描顯微鏡   Multiphoton Excitation Microscopy代工</v>
      </c>
      <c r="E52" s="18" t="s">
        <v>157</v>
      </c>
      <c r="F52" t="s">
        <v>87</v>
      </c>
      <c r="G52" t="s">
        <v>54</v>
      </c>
      <c r="H52" t="s">
        <v>115</v>
      </c>
      <c r="I52" t="s">
        <v>87</v>
      </c>
      <c r="J52" t="s">
        <v>173</v>
      </c>
      <c r="M52">
        <v>51</v>
      </c>
    </row>
    <row r="53" spans="1:13" x14ac:dyDescent="0.25">
      <c r="A53" s="8" t="str">
        <f t="shared" si="2"/>
        <v>微拉曼及微光激發光譜儀   Micro-Raman &amp; Micro-PL Spectrometer自行操作</v>
      </c>
      <c r="B53" s="8" t="s">
        <v>154</v>
      </c>
      <c r="C53" s="8">
        <v>1000</v>
      </c>
      <c r="D53" s="8" t="str">
        <f t="shared" si="3"/>
        <v>微拉曼及微光激發光譜儀   Micro-Raman &amp; Micro-PL Spectrometer代工</v>
      </c>
      <c r="E53" s="18" t="s">
        <v>157</v>
      </c>
      <c r="F53" t="s">
        <v>80</v>
      </c>
      <c r="G53" t="s">
        <v>55</v>
      </c>
      <c r="H53" t="s">
        <v>107</v>
      </c>
      <c r="I53" t="s">
        <v>80</v>
      </c>
      <c r="J53" t="s">
        <v>173</v>
      </c>
      <c r="M53">
        <v>52</v>
      </c>
    </row>
    <row r="54" spans="1:13" x14ac:dyDescent="0.25">
      <c r="A54" s="8" t="str">
        <f t="shared" si="2"/>
        <v>微拉曼及微光激發光譜儀 (含低溫)   Micro-Raman &amp; Micro-PL Spectrometer (Low Temp. included)自行操作</v>
      </c>
      <c r="B54" s="8" t="s">
        <v>154</v>
      </c>
      <c r="C54" s="8">
        <v>1000</v>
      </c>
      <c r="D54" s="8" t="str">
        <f t="shared" si="3"/>
        <v>微拉曼及微光激發光譜儀 (含低溫)   Micro-Raman &amp; Micro-PL Spectrometer (Low Temp. included)代工</v>
      </c>
      <c r="E54" s="18" t="s">
        <v>157</v>
      </c>
      <c r="F54" t="s">
        <v>74</v>
      </c>
      <c r="G54" t="s">
        <v>56</v>
      </c>
      <c r="H54" t="s">
        <v>101</v>
      </c>
      <c r="I54" t="s">
        <v>74</v>
      </c>
      <c r="J54" t="s">
        <v>173</v>
      </c>
      <c r="M54">
        <v>53</v>
      </c>
    </row>
    <row r="55" spans="1:13" x14ac:dyDescent="0.25">
      <c r="A55" s="8" t="str">
        <f t="shared" si="2"/>
        <v>拉曼光譜儀/顯微鏡   Raman Spectrometer/Microscopes自行操作</v>
      </c>
      <c r="B55" s="8" t="s">
        <v>154</v>
      </c>
      <c r="C55" s="8">
        <v>1000</v>
      </c>
      <c r="D55" s="8" t="str">
        <f t="shared" si="3"/>
        <v>拉曼光譜儀/顯微鏡   Raman Spectrometer/Microscopes代工</v>
      </c>
      <c r="E55" s="18" t="s">
        <v>157</v>
      </c>
      <c r="F55" t="s">
        <v>80</v>
      </c>
      <c r="G55" t="s">
        <v>57</v>
      </c>
      <c r="H55" t="s">
        <v>107</v>
      </c>
      <c r="I55" t="s">
        <v>80</v>
      </c>
      <c r="J55" t="s">
        <v>173</v>
      </c>
      <c r="M55">
        <v>54</v>
      </c>
    </row>
    <row r="56" spans="1:13" x14ac:dyDescent="0.25">
      <c r="A56" s="8" t="str">
        <f t="shared" si="2"/>
        <v>紫外光-可見光-近紅外光分光光譜儀   UV/Visible/NIR Spectrophotometer自行操作</v>
      </c>
      <c r="B56" s="8" t="s">
        <v>154</v>
      </c>
      <c r="C56" s="8">
        <v>1000</v>
      </c>
      <c r="D56" s="8" t="str">
        <f t="shared" si="3"/>
        <v>紫外光-可見光-近紅外光分光光譜儀   UV/Visible/NIR Spectrophotometer代工</v>
      </c>
      <c r="E56" s="18" t="s">
        <v>157</v>
      </c>
      <c r="F56" t="s">
        <v>90</v>
      </c>
      <c r="G56" t="s">
        <v>58</v>
      </c>
      <c r="H56" t="s">
        <v>123</v>
      </c>
      <c r="I56" t="s">
        <v>90</v>
      </c>
      <c r="J56" t="s">
        <v>173</v>
      </c>
      <c r="M56">
        <v>55</v>
      </c>
    </row>
    <row r="57" spans="1:13" x14ac:dyDescent="0.25">
      <c r="A57" s="8" t="str">
        <f t="shared" si="2"/>
        <v>橢圓偏光儀   Ellipsometer自行操作</v>
      </c>
      <c r="B57" s="8" t="s">
        <v>154</v>
      </c>
      <c r="C57" s="8">
        <v>1000</v>
      </c>
      <c r="D57" s="8" t="str">
        <f t="shared" si="3"/>
        <v>橢圓偏光儀   Ellipsometer代工</v>
      </c>
      <c r="E57" s="18" t="s">
        <v>157</v>
      </c>
      <c r="F57" t="s">
        <v>91</v>
      </c>
      <c r="G57" t="s">
        <v>59</v>
      </c>
      <c r="H57" t="s">
        <v>124</v>
      </c>
      <c r="I57" t="s">
        <v>91</v>
      </c>
      <c r="J57" t="s">
        <v>173</v>
      </c>
    </row>
    <row r="58" spans="1:13" x14ac:dyDescent="0.25">
      <c r="A58" s="8" t="str">
        <f t="shared" si="2"/>
        <v>接觸角量測儀   Contact Angle Meter自行操作</v>
      </c>
      <c r="B58" s="8" t="s">
        <v>154</v>
      </c>
      <c r="C58" s="8">
        <v>1000</v>
      </c>
      <c r="D58" s="8" t="str">
        <f t="shared" si="3"/>
        <v>接觸角量測儀   Contact Angle Meter代工</v>
      </c>
      <c r="E58" s="18" t="s">
        <v>157</v>
      </c>
      <c r="F58" t="s">
        <v>76</v>
      </c>
      <c r="G58" t="s">
        <v>60</v>
      </c>
      <c r="H58" t="s">
        <v>103</v>
      </c>
      <c r="I58" t="s">
        <v>76</v>
      </c>
      <c r="J58" t="s">
        <v>173</v>
      </c>
    </row>
    <row r="59" spans="1:13" x14ac:dyDescent="0.25">
      <c r="A59" s="8" t="str">
        <f t="shared" si="2"/>
        <v>X光繞射儀   X-Ray Diffractometer自行操作</v>
      </c>
      <c r="B59" s="8" t="s">
        <v>154</v>
      </c>
      <c r="C59" s="8">
        <v>1000</v>
      </c>
      <c r="D59" s="8" t="str">
        <f t="shared" si="3"/>
        <v>X光繞射儀   X-Ray Diffractometer代工</v>
      </c>
      <c r="E59" s="18" t="s">
        <v>157</v>
      </c>
      <c r="F59" t="s">
        <v>79</v>
      </c>
      <c r="G59" t="s">
        <v>61</v>
      </c>
      <c r="H59" t="s">
        <v>106</v>
      </c>
      <c r="I59" t="s">
        <v>79</v>
      </c>
      <c r="J59" t="s">
        <v>173</v>
      </c>
    </row>
    <row r="60" spans="1:13" x14ac:dyDescent="0.25">
      <c r="A60" s="8" t="str">
        <f t="shared" si="2"/>
        <v>動態光散射儀   Dynamic Light Scattering自行操作</v>
      </c>
      <c r="B60" s="8" t="s">
        <v>154</v>
      </c>
      <c r="C60" s="8">
        <v>1000</v>
      </c>
      <c r="D60" s="8" t="str">
        <f t="shared" si="3"/>
        <v>動態光散射儀   Dynamic Light Scattering代工</v>
      </c>
      <c r="E60" s="18" t="s">
        <v>157</v>
      </c>
      <c r="F60" t="s">
        <v>79</v>
      </c>
      <c r="G60" t="s">
        <v>62</v>
      </c>
      <c r="H60" t="s">
        <v>106</v>
      </c>
      <c r="I60" t="s">
        <v>79</v>
      </c>
      <c r="J60" t="s">
        <v>173</v>
      </c>
    </row>
    <row r="61" spans="1:13" x14ac:dyDescent="0.25">
      <c r="A61" s="8" t="str">
        <f t="shared" si="2"/>
        <v>奈米粒子追蹤分析儀   Nanoparticle Tracking Analysis自行操作</v>
      </c>
      <c r="B61" s="8" t="s">
        <v>154</v>
      </c>
      <c r="C61" s="8">
        <v>1000</v>
      </c>
      <c r="D61" s="8" t="str">
        <f t="shared" si="3"/>
        <v>奈米粒子追蹤分析儀   Nanoparticle Tracking Analysis代工</v>
      </c>
      <c r="E61" s="18" t="s">
        <v>157</v>
      </c>
      <c r="F61" t="s">
        <v>79</v>
      </c>
      <c r="G61" t="s">
        <v>63</v>
      </c>
      <c r="H61" t="s">
        <v>106</v>
      </c>
      <c r="I61" t="s">
        <v>79</v>
      </c>
      <c r="J61" t="s">
        <v>173</v>
      </c>
    </row>
    <row r="62" spans="1:13" x14ac:dyDescent="0.25">
      <c r="A62" s="8" t="str">
        <f t="shared" si="2"/>
        <v>旋轉塗佈儀  Spin Coater自行操作</v>
      </c>
      <c r="B62" s="8" t="s">
        <v>154</v>
      </c>
      <c r="C62" s="8">
        <v>1000</v>
      </c>
      <c r="D62" s="8" t="str">
        <f t="shared" si="3"/>
        <v>旋轉塗佈儀  Spin Coater代工</v>
      </c>
      <c r="E62" s="18" t="s">
        <v>157</v>
      </c>
      <c r="F62" t="s">
        <v>197</v>
      </c>
      <c r="G62" t="s">
        <v>195</v>
      </c>
      <c r="H62" t="s">
        <v>197</v>
      </c>
      <c r="I62" t="s">
        <v>197</v>
      </c>
      <c r="J62" s="9" t="s">
        <v>169</v>
      </c>
    </row>
    <row r="63" spans="1:13" x14ac:dyDescent="0.25">
      <c r="A63" s="8" t="str">
        <f t="shared" si="2"/>
        <v>其他自行操作</v>
      </c>
      <c r="B63" s="8" t="s">
        <v>154</v>
      </c>
      <c r="C63" s="8">
        <v>1000</v>
      </c>
      <c r="D63" s="8" t="str">
        <f t="shared" si="3"/>
        <v>其他代工</v>
      </c>
      <c r="E63" s="18" t="s">
        <v>157</v>
      </c>
      <c r="F63" t="s">
        <v>197</v>
      </c>
      <c r="G63" t="s">
        <v>197</v>
      </c>
      <c r="H63" t="s">
        <v>197</v>
      </c>
      <c r="I63" t="s">
        <v>197</v>
      </c>
      <c r="J63" t="s">
        <v>197</v>
      </c>
    </row>
    <row r="64" spans="1:13" x14ac:dyDescent="0.25">
      <c r="A64" s="8" t="str">
        <f t="shared" si="2"/>
        <v>打線機自行操作</v>
      </c>
      <c r="B64" s="8" t="s">
        <v>154</v>
      </c>
      <c r="C64" s="8">
        <v>1000</v>
      </c>
      <c r="D64" s="8" t="str">
        <f t="shared" si="3"/>
        <v>打線機代工</v>
      </c>
      <c r="E64" s="18" t="s">
        <v>157</v>
      </c>
      <c r="F64" t="s">
        <v>197</v>
      </c>
      <c r="G64" t="s">
        <v>206</v>
      </c>
      <c r="H64" t="s">
        <v>197</v>
      </c>
      <c r="I64" t="s">
        <v>197</v>
      </c>
      <c r="J64" t="s">
        <v>197</v>
      </c>
    </row>
    <row r="65" spans="1:10" x14ac:dyDescent="0.25">
      <c r="G65" t="s">
        <v>334</v>
      </c>
      <c r="H65" t="s">
        <v>197</v>
      </c>
      <c r="I65" t="s">
        <v>197</v>
      </c>
      <c r="J65" t="s">
        <v>197</v>
      </c>
    </row>
    <row r="69" spans="1:10" x14ac:dyDescent="0.25">
      <c r="G69" t="s">
        <v>131</v>
      </c>
      <c r="H69" t="s">
        <v>129</v>
      </c>
      <c r="I69" t="s">
        <v>64</v>
      </c>
    </row>
    <row r="70" spans="1:10" x14ac:dyDescent="0.25">
      <c r="G70" t="s">
        <v>125</v>
      </c>
      <c r="H70" t="s">
        <v>92</v>
      </c>
      <c r="I70" t="s">
        <v>65</v>
      </c>
    </row>
    <row r="71" spans="1:10" x14ac:dyDescent="0.25">
      <c r="A71" t="s">
        <v>207</v>
      </c>
      <c r="B71" t="s">
        <v>154</v>
      </c>
      <c r="C71" t="s">
        <v>154</v>
      </c>
      <c r="D71" t="s">
        <v>154</v>
      </c>
      <c r="G71" t="s">
        <v>7</v>
      </c>
      <c r="H71" t="s">
        <v>93</v>
      </c>
      <c r="I71" t="s">
        <v>66</v>
      </c>
    </row>
    <row r="72" spans="1:10" x14ac:dyDescent="0.25">
      <c r="A72" t="s">
        <v>211</v>
      </c>
      <c r="B72" t="s">
        <v>154</v>
      </c>
      <c r="C72" s="19">
        <v>1500</v>
      </c>
      <c r="D72" s="19">
        <v>2000</v>
      </c>
      <c r="G72" t="s">
        <v>8</v>
      </c>
      <c r="H72" t="s">
        <v>94</v>
      </c>
      <c r="I72" t="s">
        <v>67</v>
      </c>
    </row>
    <row r="73" spans="1:10" x14ac:dyDescent="0.25">
      <c r="A73" t="s">
        <v>212</v>
      </c>
      <c r="B73" t="s">
        <v>154</v>
      </c>
      <c r="C73" s="19">
        <v>600</v>
      </c>
      <c r="D73" s="19">
        <v>900</v>
      </c>
      <c r="G73" t="s">
        <v>9</v>
      </c>
      <c r="H73" t="s">
        <v>95</v>
      </c>
      <c r="I73" t="s">
        <v>68</v>
      </c>
    </row>
    <row r="74" spans="1:10" x14ac:dyDescent="0.25">
      <c r="A74" t="s">
        <v>214</v>
      </c>
      <c r="B74" t="s">
        <v>154</v>
      </c>
      <c r="C74" s="19">
        <v>500</v>
      </c>
      <c r="D74" s="19">
        <v>750</v>
      </c>
      <c r="G74" t="s">
        <v>10</v>
      </c>
      <c r="H74" t="s">
        <v>96</v>
      </c>
      <c r="I74" t="s">
        <v>69</v>
      </c>
    </row>
    <row r="75" spans="1:10" x14ac:dyDescent="0.25">
      <c r="A75" t="s">
        <v>216</v>
      </c>
      <c r="B75" t="s">
        <v>154</v>
      </c>
      <c r="C75" s="19">
        <v>400</v>
      </c>
      <c r="D75" s="19">
        <v>600</v>
      </c>
      <c r="G75" t="s">
        <v>11</v>
      </c>
      <c r="H75" t="s">
        <v>97</v>
      </c>
      <c r="I75" t="s">
        <v>70</v>
      </c>
    </row>
    <row r="76" spans="1:10" x14ac:dyDescent="0.25">
      <c r="A76" t="s">
        <v>218</v>
      </c>
      <c r="B76" t="s">
        <v>154</v>
      </c>
      <c r="C76" s="19">
        <v>400</v>
      </c>
      <c r="D76" s="19">
        <v>600</v>
      </c>
      <c r="G76" t="s">
        <v>12</v>
      </c>
      <c r="H76" t="s">
        <v>98</v>
      </c>
      <c r="I76" t="s">
        <v>71</v>
      </c>
    </row>
    <row r="77" spans="1:10" x14ac:dyDescent="0.25">
      <c r="A77" t="s">
        <v>220</v>
      </c>
      <c r="B77" t="s">
        <v>154</v>
      </c>
      <c r="C77" s="19">
        <v>800</v>
      </c>
      <c r="D77" s="19">
        <v>1200</v>
      </c>
      <c r="G77" t="s">
        <v>13</v>
      </c>
      <c r="H77" t="s">
        <v>96</v>
      </c>
      <c r="I77" t="s">
        <v>69</v>
      </c>
    </row>
    <row r="78" spans="1:10" x14ac:dyDescent="0.25">
      <c r="A78" t="s">
        <v>222</v>
      </c>
      <c r="B78" t="s">
        <v>154</v>
      </c>
      <c r="C78" s="19">
        <v>1200</v>
      </c>
      <c r="D78" s="19">
        <v>1800</v>
      </c>
      <c r="G78" t="s">
        <v>14</v>
      </c>
      <c r="H78" t="s">
        <v>99</v>
      </c>
      <c r="I78" t="s">
        <v>72</v>
      </c>
    </row>
    <row r="79" spans="1:10" x14ac:dyDescent="0.25">
      <c r="A79" t="s">
        <v>224</v>
      </c>
      <c r="B79" t="s">
        <v>154</v>
      </c>
      <c r="C79" s="19">
        <v>200</v>
      </c>
      <c r="D79" s="19">
        <v>200</v>
      </c>
      <c r="G79" t="s">
        <v>15</v>
      </c>
      <c r="H79" t="s">
        <v>93</v>
      </c>
      <c r="I79" t="s">
        <v>66</v>
      </c>
    </row>
    <row r="80" spans="1:10" x14ac:dyDescent="0.25">
      <c r="A80" t="s">
        <v>226</v>
      </c>
      <c r="B80" t="s">
        <v>154</v>
      </c>
      <c r="C80" s="19">
        <v>350</v>
      </c>
      <c r="D80" s="19">
        <v>525</v>
      </c>
      <c r="G80" t="s">
        <v>16</v>
      </c>
      <c r="H80" t="s">
        <v>99</v>
      </c>
      <c r="I80" t="s">
        <v>72</v>
      </c>
    </row>
    <row r="81" spans="1:9" x14ac:dyDescent="0.25">
      <c r="A81" t="s">
        <v>228</v>
      </c>
      <c r="B81" t="s">
        <v>154</v>
      </c>
      <c r="C81" s="19">
        <v>500</v>
      </c>
      <c r="D81" s="19">
        <v>750</v>
      </c>
      <c r="G81" t="s">
        <v>17</v>
      </c>
      <c r="H81" t="s">
        <v>100</v>
      </c>
      <c r="I81" t="s">
        <v>73</v>
      </c>
    </row>
    <row r="82" spans="1:9" x14ac:dyDescent="0.25">
      <c r="A82" t="s">
        <v>230</v>
      </c>
      <c r="B82" t="s">
        <v>154</v>
      </c>
      <c r="C82" s="19">
        <v>350</v>
      </c>
      <c r="D82" s="19">
        <v>525</v>
      </c>
      <c r="G82" t="s">
        <v>18</v>
      </c>
      <c r="H82" t="s">
        <v>101</v>
      </c>
      <c r="I82" t="s">
        <v>74</v>
      </c>
    </row>
    <row r="83" spans="1:9" x14ac:dyDescent="0.25">
      <c r="A83" t="s">
        <v>232</v>
      </c>
      <c r="B83" t="s">
        <v>154</v>
      </c>
      <c r="C83" s="19">
        <v>5000</v>
      </c>
      <c r="D83" s="19">
        <v>7500</v>
      </c>
      <c r="G83" t="s">
        <v>19</v>
      </c>
      <c r="H83" t="s">
        <v>101</v>
      </c>
      <c r="I83" t="s">
        <v>74</v>
      </c>
    </row>
    <row r="84" spans="1:9" x14ac:dyDescent="0.25">
      <c r="A84" t="s">
        <v>234</v>
      </c>
      <c r="B84" t="s">
        <v>154</v>
      </c>
      <c r="C84" s="19">
        <v>900</v>
      </c>
      <c r="D84" s="19">
        <v>1350</v>
      </c>
      <c r="G84" t="s">
        <v>20</v>
      </c>
      <c r="H84" t="s">
        <v>102</v>
      </c>
      <c r="I84" t="s">
        <v>75</v>
      </c>
    </row>
    <row r="85" spans="1:9" x14ac:dyDescent="0.25">
      <c r="A85" t="s">
        <v>236</v>
      </c>
      <c r="B85" t="s">
        <v>154</v>
      </c>
      <c r="C85" s="19">
        <v>900</v>
      </c>
      <c r="D85" s="19">
        <v>1350</v>
      </c>
      <c r="G85" t="s">
        <v>21</v>
      </c>
      <c r="H85" t="s">
        <v>97</v>
      </c>
      <c r="I85" t="s">
        <v>70</v>
      </c>
    </row>
    <row r="86" spans="1:9" x14ac:dyDescent="0.25">
      <c r="A86" t="s">
        <v>238</v>
      </c>
      <c r="B86" t="s">
        <v>154</v>
      </c>
      <c r="C86" s="19">
        <v>700</v>
      </c>
      <c r="D86" s="19">
        <v>1050</v>
      </c>
      <c r="G86" t="s">
        <v>22</v>
      </c>
      <c r="H86" t="s">
        <v>103</v>
      </c>
      <c r="I86" t="s">
        <v>76</v>
      </c>
    </row>
    <row r="87" spans="1:9" x14ac:dyDescent="0.25">
      <c r="A87" t="s">
        <v>240</v>
      </c>
      <c r="B87" t="s">
        <v>154</v>
      </c>
      <c r="C87" s="19">
        <v>800</v>
      </c>
      <c r="D87" s="19">
        <v>1200</v>
      </c>
      <c r="G87" t="s">
        <v>23</v>
      </c>
      <c r="H87" t="s">
        <v>95</v>
      </c>
      <c r="I87" t="s">
        <v>68</v>
      </c>
    </row>
    <row r="88" spans="1:9" x14ac:dyDescent="0.25">
      <c r="A88" t="s">
        <v>242</v>
      </c>
      <c r="B88" t="s">
        <v>154</v>
      </c>
      <c r="C88" s="19">
        <v>150</v>
      </c>
      <c r="D88" s="19">
        <v>225</v>
      </c>
      <c r="G88" t="s">
        <v>24</v>
      </c>
      <c r="H88" t="s">
        <v>104</v>
      </c>
      <c r="I88" t="s">
        <v>77</v>
      </c>
    </row>
    <row r="89" spans="1:9" x14ac:dyDescent="0.25">
      <c r="A89" t="s">
        <v>244</v>
      </c>
      <c r="B89" t="s">
        <v>154</v>
      </c>
      <c r="C89" s="19">
        <v>400</v>
      </c>
      <c r="D89" s="19">
        <v>600</v>
      </c>
      <c r="G89" t="s">
        <v>25</v>
      </c>
      <c r="H89" t="s">
        <v>105</v>
      </c>
      <c r="I89" t="s">
        <v>78</v>
      </c>
    </row>
    <row r="90" spans="1:9" x14ac:dyDescent="0.25">
      <c r="A90" t="s">
        <v>246</v>
      </c>
      <c r="B90" t="s">
        <v>154</v>
      </c>
      <c r="C90" s="19" t="s">
        <v>345</v>
      </c>
      <c r="D90" s="19" t="s">
        <v>345</v>
      </c>
      <c r="G90" t="s">
        <v>26</v>
      </c>
      <c r="H90" t="s">
        <v>106</v>
      </c>
      <c r="I90" t="s">
        <v>79</v>
      </c>
    </row>
    <row r="91" spans="1:9" x14ac:dyDescent="0.25">
      <c r="A91" t="s">
        <v>248</v>
      </c>
      <c r="B91" t="s">
        <v>154</v>
      </c>
      <c r="C91" s="19" t="s">
        <v>345</v>
      </c>
      <c r="D91" s="19" t="s">
        <v>345</v>
      </c>
      <c r="G91" t="s">
        <v>27</v>
      </c>
      <c r="H91" t="s">
        <v>107</v>
      </c>
      <c r="I91" t="s">
        <v>80</v>
      </c>
    </row>
    <row r="92" spans="1:9" x14ac:dyDescent="0.25">
      <c r="A92" t="s">
        <v>250</v>
      </c>
      <c r="B92" t="s">
        <v>154</v>
      </c>
      <c r="C92" s="19">
        <v>200</v>
      </c>
      <c r="D92" s="19">
        <v>300</v>
      </c>
      <c r="G92" t="s">
        <v>27</v>
      </c>
      <c r="H92" t="s">
        <v>108</v>
      </c>
      <c r="I92" t="s">
        <v>81</v>
      </c>
    </row>
    <row r="93" spans="1:9" x14ac:dyDescent="0.25">
      <c r="A93" t="s">
        <v>252</v>
      </c>
      <c r="B93" t="s">
        <v>154</v>
      </c>
      <c r="C93" s="19">
        <v>300</v>
      </c>
      <c r="D93" s="19">
        <v>450</v>
      </c>
      <c r="G93" t="s">
        <v>27</v>
      </c>
      <c r="H93" t="s">
        <v>108</v>
      </c>
      <c r="I93" t="s">
        <v>81</v>
      </c>
    </row>
    <row r="94" spans="1:9" x14ac:dyDescent="0.25">
      <c r="A94" t="s">
        <v>252</v>
      </c>
      <c r="B94" t="s">
        <v>154</v>
      </c>
      <c r="C94" s="19">
        <v>500</v>
      </c>
      <c r="D94" s="19">
        <v>750</v>
      </c>
      <c r="G94" t="s">
        <v>28</v>
      </c>
      <c r="H94" t="s">
        <v>107</v>
      </c>
      <c r="I94" t="s">
        <v>80</v>
      </c>
    </row>
    <row r="95" spans="1:9" x14ac:dyDescent="0.25">
      <c r="A95" t="s">
        <v>252</v>
      </c>
      <c r="B95" t="s">
        <v>154</v>
      </c>
      <c r="C95" s="19">
        <v>900</v>
      </c>
      <c r="D95" s="19">
        <v>1350</v>
      </c>
      <c r="G95" t="s">
        <v>29</v>
      </c>
      <c r="H95" t="s">
        <v>102</v>
      </c>
      <c r="I95" t="s">
        <v>75</v>
      </c>
    </row>
    <row r="96" spans="1:9" x14ac:dyDescent="0.25">
      <c r="A96" t="s">
        <v>254</v>
      </c>
      <c r="B96" t="s">
        <v>154</v>
      </c>
      <c r="C96" s="19">
        <v>600</v>
      </c>
      <c r="D96" s="19">
        <v>900</v>
      </c>
      <c r="G96" t="s">
        <v>30</v>
      </c>
      <c r="H96" t="s">
        <v>109</v>
      </c>
      <c r="I96" t="s">
        <v>82</v>
      </c>
    </row>
    <row r="97" spans="1:9" x14ac:dyDescent="0.25">
      <c r="A97" t="s">
        <v>256</v>
      </c>
      <c r="B97" t="s">
        <v>154</v>
      </c>
      <c r="C97" s="19">
        <v>700</v>
      </c>
      <c r="D97" s="19">
        <v>1050</v>
      </c>
      <c r="G97" t="s">
        <v>31</v>
      </c>
      <c r="H97" t="s">
        <v>110</v>
      </c>
      <c r="I97" t="s">
        <v>78</v>
      </c>
    </row>
    <row r="98" spans="1:9" x14ac:dyDescent="0.25">
      <c r="A98" t="s">
        <v>258</v>
      </c>
      <c r="B98" t="s">
        <v>154</v>
      </c>
      <c r="C98" s="19">
        <v>300</v>
      </c>
      <c r="D98" s="19">
        <v>450</v>
      </c>
      <c r="G98" t="s">
        <v>32</v>
      </c>
      <c r="H98" t="s">
        <v>111</v>
      </c>
      <c r="I98" t="s">
        <v>83</v>
      </c>
    </row>
    <row r="99" spans="1:9" x14ac:dyDescent="0.25">
      <c r="A99" t="s">
        <v>260</v>
      </c>
      <c r="B99" t="s">
        <v>154</v>
      </c>
      <c r="C99" t="s">
        <v>344</v>
      </c>
      <c r="D99" t="s">
        <v>344</v>
      </c>
      <c r="G99" t="s">
        <v>33</v>
      </c>
      <c r="H99" t="s">
        <v>112</v>
      </c>
      <c r="I99" t="s">
        <v>81</v>
      </c>
    </row>
    <row r="100" spans="1:9" x14ac:dyDescent="0.25">
      <c r="A100" t="s">
        <v>262</v>
      </c>
      <c r="B100" t="s">
        <v>154</v>
      </c>
      <c r="C100" t="s">
        <v>344</v>
      </c>
      <c r="D100" t="s">
        <v>344</v>
      </c>
      <c r="G100" t="s">
        <v>34</v>
      </c>
      <c r="H100" t="s">
        <v>113</v>
      </c>
      <c r="I100" t="s">
        <v>84</v>
      </c>
    </row>
    <row r="101" spans="1:9" x14ac:dyDescent="0.25">
      <c r="A101" t="s">
        <v>264</v>
      </c>
      <c r="B101" t="s">
        <v>154</v>
      </c>
      <c r="C101" s="19">
        <v>1500</v>
      </c>
      <c r="D101" s="19">
        <v>2250</v>
      </c>
      <c r="G101" t="s">
        <v>35</v>
      </c>
      <c r="H101" t="s">
        <v>113</v>
      </c>
      <c r="I101" t="s">
        <v>85</v>
      </c>
    </row>
    <row r="102" spans="1:9" x14ac:dyDescent="0.25">
      <c r="A102" t="s">
        <v>266</v>
      </c>
      <c r="B102" t="s">
        <v>154</v>
      </c>
      <c r="C102" s="19">
        <v>1600</v>
      </c>
      <c r="D102" s="19">
        <v>2400</v>
      </c>
      <c r="G102" t="s">
        <v>36</v>
      </c>
      <c r="H102" t="s">
        <v>113</v>
      </c>
      <c r="I102" t="s">
        <v>85</v>
      </c>
    </row>
    <row r="103" spans="1:9" x14ac:dyDescent="0.25">
      <c r="A103" t="s">
        <v>268</v>
      </c>
      <c r="B103" t="s">
        <v>154</v>
      </c>
      <c r="C103" s="19">
        <v>1500</v>
      </c>
      <c r="D103" s="19">
        <v>2250</v>
      </c>
      <c r="G103" t="s">
        <v>37</v>
      </c>
      <c r="H103" t="s">
        <v>114</v>
      </c>
      <c r="I103" t="s">
        <v>86</v>
      </c>
    </row>
    <row r="104" spans="1:9" x14ac:dyDescent="0.25">
      <c r="A104" t="s">
        <v>270</v>
      </c>
      <c r="B104" t="s">
        <v>154</v>
      </c>
      <c r="C104" s="19">
        <v>1600</v>
      </c>
      <c r="D104" s="19">
        <v>2400</v>
      </c>
      <c r="G104" t="s">
        <v>38</v>
      </c>
      <c r="H104" t="s">
        <v>106</v>
      </c>
      <c r="I104" t="s">
        <v>79</v>
      </c>
    </row>
    <row r="105" spans="1:9" x14ac:dyDescent="0.25">
      <c r="A105" t="s">
        <v>272</v>
      </c>
      <c r="B105" t="s">
        <v>154</v>
      </c>
      <c r="C105" s="19">
        <v>2000</v>
      </c>
      <c r="D105" s="19">
        <v>2750</v>
      </c>
      <c r="G105" t="s">
        <v>39</v>
      </c>
      <c r="H105" t="s">
        <v>106</v>
      </c>
      <c r="I105" t="s">
        <v>79</v>
      </c>
    </row>
    <row r="106" spans="1:9" x14ac:dyDescent="0.25">
      <c r="A106" t="s">
        <v>274</v>
      </c>
      <c r="B106" t="s">
        <v>154</v>
      </c>
      <c r="C106" s="19">
        <v>200</v>
      </c>
      <c r="D106" s="19">
        <v>300</v>
      </c>
      <c r="G106" t="s">
        <v>40</v>
      </c>
      <c r="H106" t="s">
        <v>115</v>
      </c>
      <c r="I106" t="s">
        <v>70</v>
      </c>
    </row>
    <row r="107" spans="1:9" x14ac:dyDescent="0.25">
      <c r="A107" t="s">
        <v>276</v>
      </c>
      <c r="B107" t="s">
        <v>154</v>
      </c>
      <c r="C107" s="19">
        <v>150</v>
      </c>
      <c r="D107" s="19">
        <v>250</v>
      </c>
      <c r="G107" t="s">
        <v>41</v>
      </c>
      <c r="H107" t="s">
        <v>116</v>
      </c>
      <c r="I107" t="s">
        <v>74</v>
      </c>
    </row>
    <row r="108" spans="1:9" x14ac:dyDescent="0.25">
      <c r="A108" t="s">
        <v>278</v>
      </c>
      <c r="B108" t="s">
        <v>154</v>
      </c>
      <c r="C108" s="19">
        <v>700</v>
      </c>
      <c r="D108" s="19">
        <v>1050</v>
      </c>
      <c r="G108" t="s">
        <v>42</v>
      </c>
      <c r="H108" t="s">
        <v>116</v>
      </c>
      <c r="I108" t="s">
        <v>74</v>
      </c>
    </row>
    <row r="109" spans="1:9" x14ac:dyDescent="0.25">
      <c r="A109" t="s">
        <v>280</v>
      </c>
      <c r="B109" t="s">
        <v>154</v>
      </c>
      <c r="C109" s="19">
        <v>800</v>
      </c>
      <c r="D109" s="19">
        <v>1200</v>
      </c>
      <c r="G109" t="s">
        <v>43</v>
      </c>
      <c r="H109" t="s">
        <v>116</v>
      </c>
      <c r="I109" t="s">
        <v>74</v>
      </c>
    </row>
    <row r="110" spans="1:9" x14ac:dyDescent="0.25">
      <c r="A110" t="s">
        <v>282</v>
      </c>
      <c r="B110" t="s">
        <v>154</v>
      </c>
      <c r="C110" s="19">
        <v>800</v>
      </c>
      <c r="D110" s="19">
        <v>1200</v>
      </c>
      <c r="G110" t="s">
        <v>44</v>
      </c>
      <c r="H110" t="s">
        <v>117</v>
      </c>
      <c r="I110" t="s">
        <v>87</v>
      </c>
    </row>
    <row r="111" spans="1:9" x14ac:dyDescent="0.25">
      <c r="A111" t="s">
        <v>284</v>
      </c>
      <c r="B111" t="s">
        <v>154</v>
      </c>
      <c r="C111" s="19">
        <v>800</v>
      </c>
      <c r="D111" s="19">
        <v>1200</v>
      </c>
      <c r="G111" t="s">
        <v>45</v>
      </c>
      <c r="H111" t="s">
        <v>112</v>
      </c>
      <c r="I111" t="s">
        <v>88</v>
      </c>
    </row>
    <row r="112" spans="1:9" x14ac:dyDescent="0.25">
      <c r="A112" t="s">
        <v>286</v>
      </c>
      <c r="B112" t="s">
        <v>154</v>
      </c>
      <c r="C112" s="19">
        <v>900</v>
      </c>
      <c r="D112" s="19">
        <v>1350</v>
      </c>
      <c r="G112" t="s">
        <v>46</v>
      </c>
      <c r="H112" t="s">
        <v>118</v>
      </c>
      <c r="I112" t="s">
        <v>75</v>
      </c>
    </row>
    <row r="113" spans="1:9" x14ac:dyDescent="0.25">
      <c r="A113" t="s">
        <v>288</v>
      </c>
      <c r="B113" t="s">
        <v>154</v>
      </c>
      <c r="C113" s="19">
        <v>1000</v>
      </c>
      <c r="D113" s="19">
        <v>1500</v>
      </c>
      <c r="G113" t="s">
        <v>47</v>
      </c>
      <c r="H113" t="s">
        <v>119</v>
      </c>
      <c r="I113" t="s">
        <v>70</v>
      </c>
    </row>
    <row r="114" spans="1:9" x14ac:dyDescent="0.25">
      <c r="A114" t="s">
        <v>290</v>
      </c>
      <c r="B114" t="s">
        <v>154</v>
      </c>
      <c r="C114" s="19">
        <v>600</v>
      </c>
      <c r="D114" s="19">
        <v>900</v>
      </c>
      <c r="G114" t="s">
        <v>48</v>
      </c>
      <c r="H114" t="s">
        <v>103</v>
      </c>
      <c r="I114" t="s">
        <v>76</v>
      </c>
    </row>
    <row r="115" spans="1:9" x14ac:dyDescent="0.25">
      <c r="A115" t="s">
        <v>292</v>
      </c>
      <c r="B115" t="s">
        <v>154</v>
      </c>
      <c r="C115" s="19">
        <v>700</v>
      </c>
      <c r="D115" s="19">
        <v>1050</v>
      </c>
      <c r="G115" t="s">
        <v>49</v>
      </c>
      <c r="H115" t="s">
        <v>116</v>
      </c>
      <c r="I115" t="s">
        <v>87</v>
      </c>
    </row>
    <row r="116" spans="1:9" x14ac:dyDescent="0.25">
      <c r="A116" t="s">
        <v>294</v>
      </c>
      <c r="B116" t="s">
        <v>154</v>
      </c>
      <c r="C116" s="19">
        <v>300</v>
      </c>
      <c r="D116" s="19">
        <v>450</v>
      </c>
      <c r="G116" t="s">
        <v>50</v>
      </c>
      <c r="H116" t="s">
        <v>120</v>
      </c>
      <c r="I116" t="s">
        <v>87</v>
      </c>
    </row>
    <row r="117" spans="1:9" x14ac:dyDescent="0.25">
      <c r="A117" t="s">
        <v>296</v>
      </c>
      <c r="B117" t="s">
        <v>154</v>
      </c>
      <c r="C117" s="19">
        <v>800</v>
      </c>
      <c r="D117" s="19">
        <v>1200</v>
      </c>
      <c r="G117" t="s">
        <v>51</v>
      </c>
      <c r="H117" t="s">
        <v>121</v>
      </c>
      <c r="I117" t="s">
        <v>88</v>
      </c>
    </row>
    <row r="118" spans="1:9" x14ac:dyDescent="0.25">
      <c r="A118" t="s">
        <v>298</v>
      </c>
      <c r="B118" t="s">
        <v>154</v>
      </c>
      <c r="C118" s="19">
        <v>1000</v>
      </c>
      <c r="D118" s="19">
        <v>1500</v>
      </c>
      <c r="G118" t="s">
        <v>52</v>
      </c>
      <c r="H118" t="s">
        <v>122</v>
      </c>
      <c r="I118" t="s">
        <v>89</v>
      </c>
    </row>
    <row r="119" spans="1:9" x14ac:dyDescent="0.25">
      <c r="A119" t="s">
        <v>300</v>
      </c>
      <c r="B119" t="s">
        <v>154</v>
      </c>
      <c r="C119" s="19">
        <v>1100</v>
      </c>
      <c r="D119" s="19">
        <v>1600</v>
      </c>
      <c r="G119" t="s">
        <v>53</v>
      </c>
      <c r="H119" t="s">
        <v>112</v>
      </c>
      <c r="I119" t="s">
        <v>87</v>
      </c>
    </row>
    <row r="120" spans="1:9" x14ac:dyDescent="0.25">
      <c r="A120" t="s">
        <v>302</v>
      </c>
      <c r="B120" t="s">
        <v>154</v>
      </c>
      <c r="C120" s="19">
        <v>1300</v>
      </c>
      <c r="D120" s="19">
        <v>1800</v>
      </c>
      <c r="G120" t="s">
        <v>54</v>
      </c>
      <c r="H120" t="s">
        <v>115</v>
      </c>
      <c r="I120" t="s">
        <v>87</v>
      </c>
    </row>
    <row r="121" spans="1:9" x14ac:dyDescent="0.25">
      <c r="A121" t="s">
        <v>304</v>
      </c>
      <c r="B121" t="s">
        <v>154</v>
      </c>
      <c r="C121" s="19">
        <v>1000</v>
      </c>
      <c r="D121" s="19">
        <v>1500</v>
      </c>
      <c r="G121" t="s">
        <v>55</v>
      </c>
      <c r="H121" t="s">
        <v>107</v>
      </c>
      <c r="I121" t="s">
        <v>80</v>
      </c>
    </row>
    <row r="122" spans="1:9" x14ac:dyDescent="0.25">
      <c r="A122" t="s">
        <v>306</v>
      </c>
      <c r="B122" t="s">
        <v>154</v>
      </c>
      <c r="C122" s="19">
        <v>1000</v>
      </c>
      <c r="D122" s="19">
        <v>1500</v>
      </c>
      <c r="G122" t="s">
        <v>56</v>
      </c>
      <c r="H122" t="s">
        <v>101</v>
      </c>
      <c r="I122" t="s">
        <v>74</v>
      </c>
    </row>
    <row r="123" spans="1:9" x14ac:dyDescent="0.25">
      <c r="A123" t="s">
        <v>308</v>
      </c>
      <c r="B123" t="s">
        <v>154</v>
      </c>
      <c r="C123" s="19">
        <v>600</v>
      </c>
      <c r="D123" s="19">
        <v>900</v>
      </c>
      <c r="G123" t="s">
        <v>57</v>
      </c>
      <c r="H123" t="s">
        <v>107</v>
      </c>
      <c r="I123" t="s">
        <v>80</v>
      </c>
    </row>
    <row r="124" spans="1:9" x14ac:dyDescent="0.25">
      <c r="A124" t="s">
        <v>310</v>
      </c>
      <c r="B124" t="s">
        <v>154</v>
      </c>
      <c r="C124" s="19">
        <v>800</v>
      </c>
      <c r="D124" s="19">
        <v>1200</v>
      </c>
      <c r="G124" t="s">
        <v>58</v>
      </c>
      <c r="H124" t="s">
        <v>123</v>
      </c>
      <c r="I124" t="s">
        <v>90</v>
      </c>
    </row>
    <row r="125" spans="1:9" x14ac:dyDescent="0.25">
      <c r="A125" t="s">
        <v>312</v>
      </c>
      <c r="B125" t="s">
        <v>154</v>
      </c>
      <c r="C125" s="19">
        <v>600</v>
      </c>
      <c r="D125" s="19">
        <v>900</v>
      </c>
      <c r="G125" t="s">
        <v>59</v>
      </c>
      <c r="H125" t="s">
        <v>124</v>
      </c>
      <c r="I125" t="s">
        <v>91</v>
      </c>
    </row>
    <row r="126" spans="1:9" x14ac:dyDescent="0.25">
      <c r="A126" t="s">
        <v>314</v>
      </c>
      <c r="B126" t="s">
        <v>154</v>
      </c>
      <c r="C126" s="19">
        <v>250</v>
      </c>
      <c r="D126" s="19">
        <v>375</v>
      </c>
      <c r="G126" t="s">
        <v>60</v>
      </c>
      <c r="H126" t="s">
        <v>103</v>
      </c>
      <c r="I126" t="s">
        <v>76</v>
      </c>
    </row>
    <row r="127" spans="1:9" x14ac:dyDescent="0.25">
      <c r="A127" t="s">
        <v>316</v>
      </c>
      <c r="B127" t="s">
        <v>154</v>
      </c>
      <c r="C127" s="19">
        <v>450</v>
      </c>
      <c r="D127" s="19">
        <v>675</v>
      </c>
      <c r="G127" t="s">
        <v>61</v>
      </c>
      <c r="H127" t="s">
        <v>106</v>
      </c>
      <c r="I127" t="s">
        <v>79</v>
      </c>
    </row>
    <row r="128" spans="1:9" x14ac:dyDescent="0.25">
      <c r="A128" t="s">
        <v>318</v>
      </c>
      <c r="B128" t="s">
        <v>154</v>
      </c>
      <c r="C128" s="19">
        <v>200</v>
      </c>
      <c r="D128" s="19">
        <v>300</v>
      </c>
      <c r="G128" t="s">
        <v>62</v>
      </c>
      <c r="H128" t="s">
        <v>106</v>
      </c>
      <c r="I128" t="s">
        <v>79</v>
      </c>
    </row>
    <row r="129" spans="1:9" x14ac:dyDescent="0.25">
      <c r="A129" t="s">
        <v>320</v>
      </c>
      <c r="B129" t="s">
        <v>154</v>
      </c>
      <c r="C129" s="19">
        <v>300</v>
      </c>
      <c r="D129" s="19">
        <v>450</v>
      </c>
      <c r="G129" t="s">
        <v>63</v>
      </c>
      <c r="H129" t="s">
        <v>106</v>
      </c>
      <c r="I129" t="s">
        <v>79</v>
      </c>
    </row>
    <row r="130" spans="1:9" x14ac:dyDescent="0.25">
      <c r="A130" t="s">
        <v>322</v>
      </c>
      <c r="B130" t="s">
        <v>154</v>
      </c>
      <c r="C130" s="19">
        <v>250</v>
      </c>
      <c r="D130" s="19">
        <v>375</v>
      </c>
      <c r="G130" t="s">
        <v>194</v>
      </c>
      <c r="H130" t="s">
        <v>196</v>
      </c>
      <c r="I130" t="s">
        <v>196</v>
      </c>
    </row>
    <row r="131" spans="1:9" x14ac:dyDescent="0.25">
      <c r="A131" t="s">
        <v>324</v>
      </c>
      <c r="B131" t="s">
        <v>154</v>
      </c>
      <c r="C131" s="19">
        <v>300</v>
      </c>
      <c r="D131" s="19">
        <v>450</v>
      </c>
      <c r="G131" t="s">
        <v>196</v>
      </c>
      <c r="H131" t="s">
        <v>196</v>
      </c>
      <c r="I131" t="s">
        <v>196</v>
      </c>
    </row>
    <row r="132" spans="1:9" x14ac:dyDescent="0.25">
      <c r="A132" t="s">
        <v>326</v>
      </c>
      <c r="B132" t="s">
        <v>154</v>
      </c>
      <c r="C132" s="19">
        <v>0</v>
      </c>
      <c r="D132" s="19">
        <v>0</v>
      </c>
      <c r="G132" t="s">
        <v>205</v>
      </c>
      <c r="H132" t="s">
        <v>196</v>
      </c>
      <c r="I132" t="s">
        <v>196</v>
      </c>
    </row>
    <row r="133" spans="1:9" x14ac:dyDescent="0.25">
      <c r="A133" t="s">
        <v>328</v>
      </c>
      <c r="B133" t="s">
        <v>154</v>
      </c>
      <c r="C133" s="43" t="s">
        <v>346</v>
      </c>
      <c r="D133" s="43" t="s">
        <v>346</v>
      </c>
    </row>
    <row r="134" spans="1:9" x14ac:dyDescent="0.25">
      <c r="A134" t="s">
        <v>330</v>
      </c>
      <c r="B134" t="s">
        <v>154</v>
      </c>
      <c r="C134" s="19">
        <v>500</v>
      </c>
      <c r="D134" s="19">
        <v>750</v>
      </c>
    </row>
    <row r="135" spans="1:9" x14ac:dyDescent="0.25">
      <c r="A135" t="s">
        <v>210</v>
      </c>
      <c r="B135" t="s">
        <v>156</v>
      </c>
      <c r="C135" t="s">
        <v>65</v>
      </c>
      <c r="D135" s="9" t="s">
        <v>92</v>
      </c>
    </row>
    <row r="136" spans="1:9" x14ac:dyDescent="0.25">
      <c r="A136" t="s">
        <v>213</v>
      </c>
      <c r="B136" t="s">
        <v>156</v>
      </c>
      <c r="C136" t="s">
        <v>66</v>
      </c>
      <c r="D136" s="9" t="s">
        <v>93</v>
      </c>
    </row>
    <row r="137" spans="1:9" x14ac:dyDescent="0.25">
      <c r="A137" t="s">
        <v>215</v>
      </c>
      <c r="B137" t="s">
        <v>156</v>
      </c>
      <c r="C137" t="s">
        <v>67</v>
      </c>
      <c r="D137" s="9" t="s">
        <v>94</v>
      </c>
    </row>
    <row r="138" spans="1:9" x14ac:dyDescent="0.25">
      <c r="A138" t="s">
        <v>217</v>
      </c>
      <c r="B138" t="s">
        <v>156</v>
      </c>
      <c r="C138" t="s">
        <v>68</v>
      </c>
      <c r="D138" s="9" t="s">
        <v>95</v>
      </c>
    </row>
    <row r="139" spans="1:9" x14ac:dyDescent="0.25">
      <c r="A139" t="s">
        <v>219</v>
      </c>
      <c r="B139" t="s">
        <v>156</v>
      </c>
      <c r="C139" t="s">
        <v>69</v>
      </c>
      <c r="D139" s="9" t="s">
        <v>96</v>
      </c>
    </row>
    <row r="140" spans="1:9" x14ac:dyDescent="0.25">
      <c r="A140" t="s">
        <v>221</v>
      </c>
      <c r="B140" t="s">
        <v>156</v>
      </c>
      <c r="C140" t="s">
        <v>70</v>
      </c>
      <c r="D140" s="9" t="s">
        <v>97</v>
      </c>
    </row>
    <row r="141" spans="1:9" x14ac:dyDescent="0.25">
      <c r="A141" t="s">
        <v>223</v>
      </c>
      <c r="B141" t="s">
        <v>156</v>
      </c>
      <c r="C141" t="s">
        <v>71</v>
      </c>
      <c r="D141" s="9" t="s">
        <v>98</v>
      </c>
    </row>
    <row r="142" spans="1:9" x14ac:dyDescent="0.25">
      <c r="A142" t="s">
        <v>225</v>
      </c>
      <c r="B142" t="s">
        <v>156</v>
      </c>
      <c r="C142" t="s">
        <v>69</v>
      </c>
      <c r="D142" s="9" t="s">
        <v>96</v>
      </c>
    </row>
    <row r="143" spans="1:9" x14ac:dyDescent="0.25">
      <c r="A143" t="s">
        <v>227</v>
      </c>
      <c r="B143" t="s">
        <v>156</v>
      </c>
      <c r="C143" t="s">
        <v>72</v>
      </c>
      <c r="D143" s="9" t="s">
        <v>99</v>
      </c>
    </row>
    <row r="144" spans="1:9" x14ac:dyDescent="0.25">
      <c r="A144" t="s">
        <v>229</v>
      </c>
      <c r="B144" t="s">
        <v>156</v>
      </c>
      <c r="C144" t="s">
        <v>66</v>
      </c>
      <c r="D144" s="9" t="s">
        <v>93</v>
      </c>
    </row>
    <row r="145" spans="1:4" x14ac:dyDescent="0.25">
      <c r="A145" t="s">
        <v>231</v>
      </c>
      <c r="B145" t="s">
        <v>156</v>
      </c>
      <c r="C145" t="s">
        <v>72</v>
      </c>
      <c r="D145" s="9" t="s">
        <v>99</v>
      </c>
    </row>
    <row r="146" spans="1:4" x14ac:dyDescent="0.25">
      <c r="A146" t="s">
        <v>233</v>
      </c>
      <c r="B146" t="s">
        <v>156</v>
      </c>
      <c r="C146" t="s">
        <v>73</v>
      </c>
      <c r="D146" s="9" t="s">
        <v>100</v>
      </c>
    </row>
    <row r="147" spans="1:4" x14ac:dyDescent="0.25">
      <c r="A147" t="s">
        <v>235</v>
      </c>
      <c r="B147" t="s">
        <v>156</v>
      </c>
      <c r="C147" t="s">
        <v>74</v>
      </c>
      <c r="D147" s="9" t="s">
        <v>101</v>
      </c>
    </row>
    <row r="148" spans="1:4" x14ac:dyDescent="0.25">
      <c r="A148" t="s">
        <v>237</v>
      </c>
      <c r="B148" t="s">
        <v>156</v>
      </c>
      <c r="C148" t="s">
        <v>74</v>
      </c>
      <c r="D148" s="9" t="s">
        <v>101</v>
      </c>
    </row>
    <row r="149" spans="1:4" x14ac:dyDescent="0.25">
      <c r="A149" t="s">
        <v>239</v>
      </c>
      <c r="B149" t="s">
        <v>156</v>
      </c>
      <c r="C149" t="s">
        <v>75</v>
      </c>
      <c r="D149" s="9" t="s">
        <v>102</v>
      </c>
    </row>
    <row r="150" spans="1:4" x14ac:dyDescent="0.25">
      <c r="A150" t="s">
        <v>241</v>
      </c>
      <c r="B150" t="s">
        <v>156</v>
      </c>
      <c r="C150" t="s">
        <v>70</v>
      </c>
      <c r="D150" s="9" t="s">
        <v>97</v>
      </c>
    </row>
    <row r="151" spans="1:4" x14ac:dyDescent="0.25">
      <c r="A151" t="s">
        <v>243</v>
      </c>
      <c r="B151" t="s">
        <v>156</v>
      </c>
      <c r="C151" t="s">
        <v>76</v>
      </c>
      <c r="D151" t="s">
        <v>103</v>
      </c>
    </row>
    <row r="152" spans="1:4" x14ac:dyDescent="0.25">
      <c r="A152" t="s">
        <v>245</v>
      </c>
      <c r="B152" t="s">
        <v>156</v>
      </c>
      <c r="C152" t="s">
        <v>68</v>
      </c>
      <c r="D152" t="s">
        <v>95</v>
      </c>
    </row>
    <row r="153" spans="1:4" x14ac:dyDescent="0.25">
      <c r="A153" t="s">
        <v>247</v>
      </c>
      <c r="B153" t="s">
        <v>156</v>
      </c>
      <c r="C153" t="s">
        <v>77</v>
      </c>
      <c r="D153" t="s">
        <v>104</v>
      </c>
    </row>
    <row r="154" spans="1:4" x14ac:dyDescent="0.25">
      <c r="A154" t="s">
        <v>249</v>
      </c>
      <c r="B154" t="s">
        <v>156</v>
      </c>
      <c r="C154" t="s">
        <v>78</v>
      </c>
      <c r="D154" t="s">
        <v>105</v>
      </c>
    </row>
    <row r="155" spans="1:4" x14ac:dyDescent="0.25">
      <c r="A155" t="s">
        <v>251</v>
      </c>
      <c r="B155" t="s">
        <v>156</v>
      </c>
      <c r="C155" t="s">
        <v>79</v>
      </c>
      <c r="D155" t="s">
        <v>106</v>
      </c>
    </row>
    <row r="156" spans="1:4" x14ac:dyDescent="0.25">
      <c r="A156" t="s">
        <v>253</v>
      </c>
      <c r="B156" t="s">
        <v>156</v>
      </c>
      <c r="C156" t="s">
        <v>80</v>
      </c>
      <c r="D156" t="s">
        <v>107</v>
      </c>
    </row>
    <row r="157" spans="1:4" x14ac:dyDescent="0.25">
      <c r="A157" t="s">
        <v>253</v>
      </c>
      <c r="B157" t="s">
        <v>156</v>
      </c>
      <c r="C157" t="s">
        <v>81</v>
      </c>
      <c r="D157" t="s">
        <v>108</v>
      </c>
    </row>
    <row r="158" spans="1:4" x14ac:dyDescent="0.25">
      <c r="A158" t="s">
        <v>253</v>
      </c>
      <c r="B158" t="s">
        <v>156</v>
      </c>
      <c r="C158" t="s">
        <v>81</v>
      </c>
      <c r="D158" t="s">
        <v>108</v>
      </c>
    </row>
    <row r="159" spans="1:4" x14ac:dyDescent="0.25">
      <c r="A159" t="s">
        <v>255</v>
      </c>
      <c r="B159" t="s">
        <v>156</v>
      </c>
      <c r="C159" t="s">
        <v>80</v>
      </c>
      <c r="D159" t="s">
        <v>107</v>
      </c>
    </row>
    <row r="160" spans="1:4" x14ac:dyDescent="0.25">
      <c r="A160" t="s">
        <v>257</v>
      </c>
      <c r="B160" t="s">
        <v>156</v>
      </c>
      <c r="C160" t="s">
        <v>75</v>
      </c>
      <c r="D160" t="s">
        <v>102</v>
      </c>
    </row>
    <row r="161" spans="1:4" x14ac:dyDescent="0.25">
      <c r="A161" t="s">
        <v>259</v>
      </c>
      <c r="B161" t="s">
        <v>156</v>
      </c>
      <c r="C161" t="s">
        <v>82</v>
      </c>
      <c r="D161" t="s">
        <v>109</v>
      </c>
    </row>
    <row r="162" spans="1:4" x14ac:dyDescent="0.25">
      <c r="A162" t="s">
        <v>261</v>
      </c>
      <c r="B162" t="s">
        <v>156</v>
      </c>
      <c r="C162" t="s">
        <v>78</v>
      </c>
      <c r="D162" t="s">
        <v>110</v>
      </c>
    </row>
    <row r="163" spans="1:4" x14ac:dyDescent="0.25">
      <c r="A163" t="s">
        <v>263</v>
      </c>
      <c r="B163" t="s">
        <v>156</v>
      </c>
      <c r="C163" t="s">
        <v>83</v>
      </c>
      <c r="D163" t="s">
        <v>111</v>
      </c>
    </row>
    <row r="164" spans="1:4" x14ac:dyDescent="0.25">
      <c r="A164" t="s">
        <v>265</v>
      </c>
      <c r="B164" t="s">
        <v>156</v>
      </c>
      <c r="C164" t="s">
        <v>81</v>
      </c>
      <c r="D164" t="s">
        <v>112</v>
      </c>
    </row>
    <row r="165" spans="1:4" x14ac:dyDescent="0.25">
      <c r="A165" t="s">
        <v>267</v>
      </c>
      <c r="B165" t="s">
        <v>156</v>
      </c>
      <c r="C165" t="s">
        <v>84</v>
      </c>
      <c r="D165" t="s">
        <v>113</v>
      </c>
    </row>
    <row r="166" spans="1:4" x14ac:dyDescent="0.25">
      <c r="A166" t="s">
        <v>269</v>
      </c>
      <c r="B166" t="s">
        <v>156</v>
      </c>
      <c r="C166" t="s">
        <v>85</v>
      </c>
      <c r="D166" t="s">
        <v>113</v>
      </c>
    </row>
    <row r="167" spans="1:4" x14ac:dyDescent="0.25">
      <c r="A167" t="s">
        <v>271</v>
      </c>
      <c r="B167" t="s">
        <v>156</v>
      </c>
      <c r="C167" t="s">
        <v>85</v>
      </c>
      <c r="D167" t="s">
        <v>113</v>
      </c>
    </row>
    <row r="168" spans="1:4" x14ac:dyDescent="0.25">
      <c r="A168" t="s">
        <v>273</v>
      </c>
      <c r="B168" t="s">
        <v>156</v>
      </c>
      <c r="C168" t="s">
        <v>86</v>
      </c>
      <c r="D168" t="s">
        <v>114</v>
      </c>
    </row>
    <row r="169" spans="1:4" x14ac:dyDescent="0.25">
      <c r="A169" t="s">
        <v>275</v>
      </c>
      <c r="B169" t="s">
        <v>156</v>
      </c>
      <c r="C169" t="s">
        <v>79</v>
      </c>
      <c r="D169" t="s">
        <v>106</v>
      </c>
    </row>
    <row r="170" spans="1:4" x14ac:dyDescent="0.25">
      <c r="A170" t="s">
        <v>277</v>
      </c>
      <c r="B170" t="s">
        <v>156</v>
      </c>
      <c r="C170" t="s">
        <v>79</v>
      </c>
      <c r="D170" t="s">
        <v>106</v>
      </c>
    </row>
    <row r="171" spans="1:4" x14ac:dyDescent="0.25">
      <c r="A171" t="s">
        <v>279</v>
      </c>
      <c r="B171" t="s">
        <v>156</v>
      </c>
      <c r="C171" t="s">
        <v>70</v>
      </c>
      <c r="D171" t="s">
        <v>115</v>
      </c>
    </row>
    <row r="172" spans="1:4" x14ac:dyDescent="0.25">
      <c r="A172" t="s">
        <v>281</v>
      </c>
      <c r="B172" t="s">
        <v>156</v>
      </c>
      <c r="C172" t="s">
        <v>74</v>
      </c>
      <c r="D172" t="s">
        <v>116</v>
      </c>
    </row>
    <row r="173" spans="1:4" x14ac:dyDescent="0.25">
      <c r="A173" t="s">
        <v>283</v>
      </c>
      <c r="B173" t="s">
        <v>156</v>
      </c>
      <c r="C173" t="s">
        <v>74</v>
      </c>
      <c r="D173" t="s">
        <v>116</v>
      </c>
    </row>
    <row r="174" spans="1:4" x14ac:dyDescent="0.25">
      <c r="A174" t="s">
        <v>285</v>
      </c>
      <c r="B174" t="s">
        <v>156</v>
      </c>
      <c r="C174" t="s">
        <v>74</v>
      </c>
      <c r="D174" t="s">
        <v>116</v>
      </c>
    </row>
    <row r="175" spans="1:4" x14ac:dyDescent="0.25">
      <c r="A175" t="s">
        <v>287</v>
      </c>
      <c r="B175" t="s">
        <v>156</v>
      </c>
      <c r="C175" t="s">
        <v>87</v>
      </c>
      <c r="D175" t="s">
        <v>117</v>
      </c>
    </row>
    <row r="176" spans="1:4" x14ac:dyDescent="0.25">
      <c r="A176" t="s">
        <v>289</v>
      </c>
      <c r="B176" t="s">
        <v>156</v>
      </c>
      <c r="C176" t="s">
        <v>88</v>
      </c>
      <c r="D176" t="s">
        <v>112</v>
      </c>
    </row>
    <row r="177" spans="1:4" x14ac:dyDescent="0.25">
      <c r="A177" t="s">
        <v>291</v>
      </c>
      <c r="B177" t="s">
        <v>156</v>
      </c>
      <c r="C177" t="s">
        <v>75</v>
      </c>
      <c r="D177" t="s">
        <v>118</v>
      </c>
    </row>
    <row r="178" spans="1:4" x14ac:dyDescent="0.25">
      <c r="A178" t="s">
        <v>293</v>
      </c>
      <c r="B178" t="s">
        <v>156</v>
      </c>
      <c r="C178" t="s">
        <v>70</v>
      </c>
      <c r="D178" t="s">
        <v>119</v>
      </c>
    </row>
    <row r="179" spans="1:4" x14ac:dyDescent="0.25">
      <c r="A179" t="s">
        <v>295</v>
      </c>
      <c r="B179" t="s">
        <v>156</v>
      </c>
      <c r="C179" t="s">
        <v>76</v>
      </c>
      <c r="D179" t="s">
        <v>103</v>
      </c>
    </row>
    <row r="180" spans="1:4" x14ac:dyDescent="0.25">
      <c r="A180" t="s">
        <v>297</v>
      </c>
      <c r="B180" t="s">
        <v>156</v>
      </c>
      <c r="C180" t="s">
        <v>87</v>
      </c>
      <c r="D180" t="s">
        <v>116</v>
      </c>
    </row>
    <row r="181" spans="1:4" x14ac:dyDescent="0.25">
      <c r="A181" t="s">
        <v>299</v>
      </c>
      <c r="B181" t="s">
        <v>156</v>
      </c>
      <c r="C181" t="s">
        <v>87</v>
      </c>
      <c r="D181" t="s">
        <v>120</v>
      </c>
    </row>
    <row r="182" spans="1:4" x14ac:dyDescent="0.25">
      <c r="A182" t="s">
        <v>301</v>
      </c>
      <c r="B182" t="s">
        <v>156</v>
      </c>
      <c r="C182" t="s">
        <v>88</v>
      </c>
      <c r="D182" t="s">
        <v>121</v>
      </c>
    </row>
    <row r="183" spans="1:4" x14ac:dyDescent="0.25">
      <c r="A183" t="s">
        <v>303</v>
      </c>
      <c r="B183" t="s">
        <v>156</v>
      </c>
      <c r="C183" t="s">
        <v>89</v>
      </c>
      <c r="D183" t="s">
        <v>122</v>
      </c>
    </row>
    <row r="184" spans="1:4" x14ac:dyDescent="0.25">
      <c r="A184" t="s">
        <v>305</v>
      </c>
      <c r="B184" t="s">
        <v>156</v>
      </c>
      <c r="C184" t="s">
        <v>87</v>
      </c>
      <c r="D184" t="s">
        <v>112</v>
      </c>
    </row>
    <row r="185" spans="1:4" x14ac:dyDescent="0.25">
      <c r="A185" t="s">
        <v>307</v>
      </c>
      <c r="B185" t="s">
        <v>156</v>
      </c>
      <c r="C185" t="s">
        <v>87</v>
      </c>
      <c r="D185" t="s">
        <v>115</v>
      </c>
    </row>
    <row r="186" spans="1:4" x14ac:dyDescent="0.25">
      <c r="A186" t="s">
        <v>309</v>
      </c>
      <c r="B186" t="s">
        <v>156</v>
      </c>
      <c r="C186" t="s">
        <v>80</v>
      </c>
      <c r="D186" t="s">
        <v>107</v>
      </c>
    </row>
    <row r="187" spans="1:4" x14ac:dyDescent="0.25">
      <c r="A187" t="s">
        <v>311</v>
      </c>
      <c r="B187" t="s">
        <v>156</v>
      </c>
      <c r="C187" t="s">
        <v>74</v>
      </c>
      <c r="D187" t="s">
        <v>101</v>
      </c>
    </row>
    <row r="188" spans="1:4" x14ac:dyDescent="0.25">
      <c r="A188" t="s">
        <v>313</v>
      </c>
      <c r="B188" t="s">
        <v>156</v>
      </c>
      <c r="C188" t="s">
        <v>80</v>
      </c>
      <c r="D188" t="s">
        <v>107</v>
      </c>
    </row>
    <row r="189" spans="1:4" x14ac:dyDescent="0.25">
      <c r="A189" t="s">
        <v>315</v>
      </c>
      <c r="B189" t="s">
        <v>156</v>
      </c>
      <c r="C189" t="s">
        <v>90</v>
      </c>
      <c r="D189" t="s">
        <v>123</v>
      </c>
    </row>
    <row r="190" spans="1:4" x14ac:dyDescent="0.25">
      <c r="A190" t="s">
        <v>317</v>
      </c>
      <c r="B190" t="s">
        <v>156</v>
      </c>
      <c r="C190" t="s">
        <v>91</v>
      </c>
      <c r="D190" t="s">
        <v>124</v>
      </c>
    </row>
    <row r="191" spans="1:4" x14ac:dyDescent="0.25">
      <c r="A191" t="s">
        <v>319</v>
      </c>
      <c r="B191" t="s">
        <v>156</v>
      </c>
      <c r="C191" t="s">
        <v>76</v>
      </c>
      <c r="D191" t="s">
        <v>103</v>
      </c>
    </row>
    <row r="192" spans="1:4" x14ac:dyDescent="0.25">
      <c r="A192" t="s">
        <v>321</v>
      </c>
      <c r="B192" t="s">
        <v>156</v>
      </c>
      <c r="C192" t="s">
        <v>79</v>
      </c>
      <c r="D192" t="s">
        <v>106</v>
      </c>
    </row>
    <row r="193" spans="1:4" x14ac:dyDescent="0.25">
      <c r="A193" t="s">
        <v>323</v>
      </c>
      <c r="B193" t="s">
        <v>156</v>
      </c>
      <c r="C193" t="s">
        <v>79</v>
      </c>
      <c r="D193" t="s">
        <v>106</v>
      </c>
    </row>
    <row r="194" spans="1:4" x14ac:dyDescent="0.25">
      <c r="A194" t="s">
        <v>325</v>
      </c>
      <c r="B194" t="s">
        <v>156</v>
      </c>
      <c r="C194" t="s">
        <v>79</v>
      </c>
      <c r="D194" t="s">
        <v>106</v>
      </c>
    </row>
    <row r="195" spans="1:4" x14ac:dyDescent="0.25">
      <c r="A195" t="s">
        <v>327</v>
      </c>
      <c r="B195" t="s">
        <v>156</v>
      </c>
      <c r="C195" t="s">
        <v>196</v>
      </c>
      <c r="D195" t="s">
        <v>197</v>
      </c>
    </row>
    <row r="196" spans="1:4" x14ac:dyDescent="0.25">
      <c r="A196" t="s">
        <v>329</v>
      </c>
      <c r="B196" t="s">
        <v>156</v>
      </c>
      <c r="C196" t="s">
        <v>196</v>
      </c>
      <c r="D196" t="s">
        <v>197</v>
      </c>
    </row>
    <row r="197" spans="1:4" x14ac:dyDescent="0.25">
      <c r="A197" t="s">
        <v>331</v>
      </c>
      <c r="B197" t="s">
        <v>156</v>
      </c>
      <c r="C197" t="s">
        <v>196</v>
      </c>
      <c r="D197" t="s">
        <v>197</v>
      </c>
    </row>
    <row r="198" spans="1:4" x14ac:dyDescent="0.25">
      <c r="D198" t="s">
        <v>197</v>
      </c>
    </row>
  </sheetData>
  <sheetProtection algorithmName="SHA-512" hashValue="MQoRXpsB4Oz/LBiGftEfZ9DarLw1Ajv+aV/dblx9ddGYaVexSnQ7ENpS8aK1wvUsfLGY71xsLXdOQH9HwkQM8A==" saltValue="LNvLhOgOmrJrZe1Y3noK5Q==" spinCount="100000" sheet="1" objects="1" scenario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16</vt:i4>
      </vt:variant>
    </vt:vector>
  </HeadingPairs>
  <TitlesOfParts>
    <vt:vector size="19" baseType="lpstr">
      <vt:lpstr>製程整合代工單(學界)</vt:lpstr>
      <vt:lpstr>製程整合代工單(業界)</vt:lpstr>
      <vt:lpstr>工作表1</vt:lpstr>
      <vt:lpstr>PR_coating</vt:lpstr>
      <vt:lpstr>'製程整合代工單(業界)'!wafer__型態</vt:lpstr>
      <vt:lpstr>'製程整合代工單(學界)'!wafer__型態</vt:lpstr>
      <vt:lpstr>'製程整合代工單(業界)'!片數</vt:lpstr>
      <vt:lpstr>'製程整合代工單(學界)'!片數</vt:lpstr>
      <vt:lpstr>'製程整合代工單(業界)'!狀態</vt:lpstr>
      <vt:lpstr>'製程整合代工單(學界)'!狀態</vt:lpstr>
      <vt:lpstr>'製程整合代工單(業界)'!參數測試__Y_N</vt:lpstr>
      <vt:lpstr>'製程整合代工單(學界)'!參數測試__Y_N</vt:lpstr>
      <vt:lpstr>'製程整合代工單(業界)'!設備</vt:lpstr>
      <vt:lpstr>'製程整合代工單(學界)'!設備</vt:lpstr>
      <vt:lpstr>電子束微影系統</vt:lpstr>
      <vt:lpstr>'製程整合代工單(業界)'!製程內容</vt:lpstr>
      <vt:lpstr>'製程整合代工單(學界)'!製程內容</vt:lpstr>
      <vt:lpstr>'製程整合代工單(業界)'!操作方式</vt:lpstr>
      <vt:lpstr>'製程整合代工單(學界)'!操作方式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cmnst</dc:creator>
  <cp:lastModifiedBy>cmnst</cp:lastModifiedBy>
  <cp:lastPrinted>2015-09-09T06:01:59Z</cp:lastPrinted>
  <dcterms:created xsi:type="dcterms:W3CDTF">2015-09-04T03:05:55Z</dcterms:created>
  <dcterms:modified xsi:type="dcterms:W3CDTF">2015-10-12T07:44:35Z</dcterms:modified>
</cp:coreProperties>
</file>